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bhotson.sharepoint.com/sites/HibaldstowParishCouncil/Shared Documents/General/Expenditure &amp; Income/Audit/202324/"/>
    </mc:Choice>
  </mc:AlternateContent>
  <xr:revisionPtr revIDLastSave="9" documentId="8_{C1EC23F5-A391-4351-BDD5-643FF84355F7}" xr6:coauthVersionLast="47" xr6:coauthVersionMax="47" xr10:uidLastSave="{5DC2B27F-5C81-4E7E-84B0-2DCD6DF504F0}"/>
  <bookViews>
    <workbookView xWindow="-120" yWindow="-120" windowWidth="28215" windowHeight="15840" xr2:uid="{55B9D0BC-7507-42CE-8859-00F59A7BEC12}"/>
  </bookViews>
  <sheets>
    <sheet name="Income" sheetId="1" r:id="rId1"/>
    <sheet name="Expenditure" sheetId="2" r:id="rId2"/>
    <sheet name="Reconciliation" sheetId="3" r:id="rId3"/>
    <sheet name="Variation Report" sheetId="4" r:id="rId4"/>
  </sheets>
  <externalReferences>
    <externalReference r:id="rId5"/>
  </externalReferences>
  <definedNames>
    <definedName name="_xlnm.Print_Area" localSheetId="2">Reconciliation!$A$1:$E$35</definedName>
    <definedName name="_xlnm.Print_Area">'[1]Budget 05'!$A$1:$I$35</definedName>
    <definedName name="_xlnm.Print_Titles" localSheetId="1">Expenditure!$1:$1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3" l="1"/>
  <c r="E26" i="3"/>
  <c r="E25" i="3"/>
  <c r="E22" i="3"/>
  <c r="E15" i="3"/>
  <c r="B15" i="3"/>
  <c r="V119" i="2"/>
  <c r="U119" i="2"/>
  <c r="T119" i="2"/>
  <c r="S119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F119" i="2"/>
  <c r="W118" i="2"/>
  <c r="W117" i="2"/>
  <c r="W116" i="2"/>
  <c r="W115" i="2"/>
  <c r="W114" i="2"/>
  <c r="W113" i="2"/>
  <c r="W112" i="2"/>
  <c r="W111" i="2"/>
  <c r="W110" i="2"/>
  <c r="W109" i="2"/>
  <c r="W108" i="2"/>
  <c r="W107" i="2"/>
  <c r="W106" i="2"/>
  <c r="W105" i="2"/>
  <c r="W104" i="2"/>
  <c r="W103" i="2"/>
  <c r="W102" i="2"/>
  <c r="W101" i="2"/>
  <c r="W100" i="2"/>
  <c r="W99" i="2"/>
  <c r="W98" i="2"/>
  <c r="W97" i="2"/>
  <c r="W96" i="2"/>
  <c r="W95" i="2"/>
  <c r="W94" i="2"/>
  <c r="W93" i="2"/>
  <c r="W92" i="2"/>
  <c r="W91" i="2"/>
  <c r="W90" i="2"/>
  <c r="W89" i="2"/>
  <c r="W88" i="2"/>
  <c r="W87" i="2"/>
  <c r="W86" i="2"/>
  <c r="W85" i="2"/>
  <c r="W83" i="2"/>
  <c r="W82" i="2"/>
  <c r="W81" i="2"/>
  <c r="W80" i="2"/>
  <c r="W79" i="2"/>
  <c r="W78" i="2"/>
  <c r="W77" i="2"/>
  <c r="W76" i="2"/>
  <c r="W75" i="2"/>
  <c r="W74" i="2"/>
  <c r="W73" i="2"/>
  <c r="W72" i="2"/>
  <c r="W71" i="2"/>
  <c r="W70" i="2"/>
  <c r="W69" i="2"/>
  <c r="W68" i="2"/>
  <c r="W67" i="2"/>
  <c r="W66" i="2"/>
  <c r="W65" i="2"/>
  <c r="W64" i="2"/>
  <c r="W63" i="2"/>
  <c r="W62" i="2"/>
  <c r="W61" i="2"/>
  <c r="W60" i="2"/>
  <c r="W59" i="2"/>
  <c r="W58" i="2"/>
  <c r="W57" i="2"/>
  <c r="W56" i="2"/>
  <c r="W55" i="2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W7" i="2"/>
  <c r="W6" i="2"/>
  <c r="W5" i="2"/>
  <c r="W4" i="2"/>
  <c r="W3" i="2"/>
  <c r="W2" i="2"/>
  <c r="W119" i="2" s="1"/>
  <c r="I30" i="1"/>
  <c r="C30" i="1"/>
  <c r="D28" i="1"/>
  <c r="I13" i="1"/>
</calcChain>
</file>

<file path=xl/sharedStrings.xml><?xml version="1.0" encoding="utf-8"?>
<sst xmlns="http://schemas.openxmlformats.org/spreadsheetml/2006/main" count="641" uniqueCount="278">
  <si>
    <t>Hibaldstow Parish Council - Income 2023/24</t>
  </si>
  <si>
    <t>Account 04717651</t>
  </si>
  <si>
    <t>Cemetery</t>
  </si>
  <si>
    <t>Misc</t>
  </si>
  <si>
    <t>Date</t>
  </si>
  <si>
    <t>Ref</t>
  </si>
  <si>
    <t>Detail</t>
  </si>
  <si>
    <t>Amount £</t>
  </si>
  <si>
    <t xml:space="preserve">Amount £ </t>
  </si>
  <si>
    <t>18.04.23</t>
  </si>
  <si>
    <t>BAC</t>
  </si>
  <si>
    <t>Pre-purchase - S Mee</t>
  </si>
  <si>
    <t>25.04.23</t>
  </si>
  <si>
    <t>NLC Precept</t>
  </si>
  <si>
    <t>11.04.23</t>
  </si>
  <si>
    <t>Memorial - Willoughby</t>
  </si>
  <si>
    <t>Council Tax Grant</t>
  </si>
  <si>
    <t>Pre-purchase - Lingard</t>
  </si>
  <si>
    <t>16.06.23</t>
  </si>
  <si>
    <t>NLC - Kings Coronation fund</t>
  </si>
  <si>
    <t>05.04.23</t>
  </si>
  <si>
    <t>Pre-purchase - Storey</t>
  </si>
  <si>
    <t>27.06.23</t>
  </si>
  <si>
    <t>NLC - Verge/PROW fund</t>
  </si>
  <si>
    <t>07.07.23</t>
  </si>
  <si>
    <t>S Gilbert - Memorial</t>
  </si>
  <si>
    <t>26.06.23</t>
  </si>
  <si>
    <t>HMRC VAT refund</t>
  </si>
  <si>
    <t>15.09.23</t>
  </si>
  <si>
    <t>R Watmough - Burial</t>
  </si>
  <si>
    <t>Wayleaves</t>
  </si>
  <si>
    <t>13.10.23</t>
  </si>
  <si>
    <t>C Buckley</t>
  </si>
  <si>
    <t>29.09.23</t>
  </si>
  <si>
    <t>07.11.23</t>
  </si>
  <si>
    <t>M Wood - ashes</t>
  </si>
  <si>
    <t>20.12.23</t>
  </si>
  <si>
    <t>VH - Misc</t>
  </si>
  <si>
    <t>1.12.23</t>
  </si>
  <si>
    <t>M Wood - memorial</t>
  </si>
  <si>
    <t>Sub Total</t>
  </si>
  <si>
    <t>G Waddingham - burial</t>
  </si>
  <si>
    <t>18.01.24</t>
  </si>
  <si>
    <t>S Atkins - inscription</t>
  </si>
  <si>
    <t>07.03.24</t>
  </si>
  <si>
    <t>D Stanley - Exc ROB</t>
  </si>
  <si>
    <t>11.03.24</t>
  </si>
  <si>
    <t>R Riley - Exc ROB</t>
  </si>
  <si>
    <t>Account 28725573</t>
  </si>
  <si>
    <t>28.04.23</t>
  </si>
  <si>
    <t>Interest</t>
  </si>
  <si>
    <t>31.05.23</t>
  </si>
  <si>
    <t>30.06.23</t>
  </si>
  <si>
    <t>31.07.23</t>
  </si>
  <si>
    <t>31.08.23</t>
  </si>
  <si>
    <t>31.10.23</t>
  </si>
  <si>
    <t>30.11.23</t>
  </si>
  <si>
    <t>29.12.23</t>
  </si>
  <si>
    <t>31.01.24</t>
  </si>
  <si>
    <t>29.02.24</t>
  </si>
  <si>
    <t>28.03.24</t>
  </si>
  <si>
    <t>Total Income</t>
  </si>
  <si>
    <t>Invoice no.</t>
  </si>
  <si>
    <t>Payee</t>
  </si>
  <si>
    <t>Details</t>
  </si>
  <si>
    <t>Statement Check</t>
  </si>
  <si>
    <t>Administration</t>
  </si>
  <si>
    <t>Clerks Salary</t>
  </si>
  <si>
    <t>Clerks Expenses</t>
  </si>
  <si>
    <t>Clerk's Tax deductions</t>
  </si>
  <si>
    <t>Employers NI</t>
  </si>
  <si>
    <t>Employees pension contributions</t>
  </si>
  <si>
    <t>Employers Pension contributions</t>
  </si>
  <si>
    <t>Hibaldstow Play Area Maintenance</t>
  </si>
  <si>
    <t>Village Hall Maintenance</t>
  </si>
  <si>
    <t xml:space="preserve">Planting </t>
  </si>
  <si>
    <t>Parish Paths &amp; Grass Verge Maintenance</t>
  </si>
  <si>
    <t>Churchyard/Cemetery Maintenance</t>
  </si>
  <si>
    <t>General Maintenance</t>
  </si>
  <si>
    <t>Training</t>
  </si>
  <si>
    <t>Grants / Section 137</t>
  </si>
  <si>
    <t>Asset</t>
  </si>
  <si>
    <t>VAT</t>
  </si>
  <si>
    <t>Total</t>
  </si>
  <si>
    <t>04.04.23</t>
  </si>
  <si>
    <t>Sissons Gardening</t>
  </si>
  <si>
    <t>Installation of sleepers</t>
  </si>
  <si>
    <t>√</t>
  </si>
  <si>
    <t>Cloudy IT</t>
  </si>
  <si>
    <t>IT Support</t>
  </si>
  <si>
    <t>13.04.23</t>
  </si>
  <si>
    <t>ICCM</t>
  </si>
  <si>
    <t>Membership fee</t>
  </si>
  <si>
    <t>ERPF</t>
  </si>
  <si>
    <t>Penion - April</t>
  </si>
  <si>
    <t>HMRC</t>
  </si>
  <si>
    <t>Tax</t>
  </si>
  <si>
    <t>Lawn n Order</t>
  </si>
  <si>
    <t>Inv 12025 - cut 1</t>
  </si>
  <si>
    <t>NLC</t>
  </si>
  <si>
    <t>Cemetery Waste Fee</t>
  </si>
  <si>
    <t>D Hotson</t>
  </si>
  <si>
    <t>Salary</t>
  </si>
  <si>
    <t>02.05.23</t>
  </si>
  <si>
    <t>Dallisons cut/Cem cut</t>
  </si>
  <si>
    <t>Inv 12049 - cut 2</t>
  </si>
  <si>
    <t>Zurich</t>
  </si>
  <si>
    <t>Insurance renewal</t>
  </si>
  <si>
    <t>Public Sector Audit</t>
  </si>
  <si>
    <t>Internal audit fee</t>
  </si>
  <si>
    <t>18.05.23</t>
  </si>
  <si>
    <t>Pension - May</t>
  </si>
  <si>
    <t>Vision ICT</t>
  </si>
  <si>
    <t>SSL Certicate renewal</t>
  </si>
  <si>
    <t>Monthly bedding - Apr/May</t>
  </si>
  <si>
    <t>Inv 12072 cut 3</t>
  </si>
  <si>
    <t>Webhosting</t>
  </si>
  <si>
    <t>23.05.23</t>
  </si>
  <si>
    <t>Pension - March</t>
  </si>
  <si>
    <t>01.06.23</t>
  </si>
  <si>
    <t>Sign of the Times</t>
  </si>
  <si>
    <t>Coronation plaque</t>
  </si>
  <si>
    <t>22.06.23</t>
  </si>
  <si>
    <t>Pension - June</t>
  </si>
  <si>
    <t>Inv 12093 - cut 4</t>
  </si>
  <si>
    <t>`</t>
  </si>
  <si>
    <t>Monthly bedding - June</t>
  </si>
  <si>
    <t>IT Support - June</t>
  </si>
  <si>
    <t>P Woods</t>
  </si>
  <si>
    <t>Church wall repairs</t>
  </si>
  <si>
    <t>04.07.23</t>
  </si>
  <si>
    <t>Inv 12119 - cut 5</t>
  </si>
  <si>
    <t>Grove Groundworks</t>
  </si>
  <si>
    <t>PROW - cut 1 377</t>
  </si>
  <si>
    <t>11.07.23</t>
  </si>
  <si>
    <t>Hibaldstow VH</t>
  </si>
  <si>
    <t>Swings</t>
  </si>
  <si>
    <t>14.07.23</t>
  </si>
  <si>
    <t>Shires Bowls Club</t>
  </si>
  <si>
    <t>Donation</t>
  </si>
  <si>
    <t>18.07.23</t>
  </si>
  <si>
    <t>Email hosted x 2</t>
  </si>
  <si>
    <t>Various</t>
  </si>
  <si>
    <t>27.07.23</t>
  </si>
  <si>
    <t>Pension - July</t>
  </si>
  <si>
    <t>Inv 12135 - cut 6</t>
  </si>
  <si>
    <t>CPRE</t>
  </si>
  <si>
    <t>01.08.23</t>
  </si>
  <si>
    <t>A Stevenson</t>
  </si>
  <si>
    <t>Donation - plants</t>
  </si>
  <si>
    <t>Monthly bedding - July</t>
  </si>
  <si>
    <t>04.08.23</t>
  </si>
  <si>
    <t>Land Registry</t>
  </si>
  <si>
    <t>IT Support - July</t>
  </si>
  <si>
    <t>16.08.23</t>
  </si>
  <si>
    <t>01.09.23</t>
  </si>
  <si>
    <t>Pension - August</t>
  </si>
  <si>
    <t>Inv 12158 - cut 7</t>
  </si>
  <si>
    <t>PKF Littlejohn</t>
  </si>
  <si>
    <t>External audit fee</t>
  </si>
  <si>
    <t>05.09.23</t>
  </si>
  <si>
    <t>IT Support - Sept</t>
  </si>
  <si>
    <t>Monthly bedding - August</t>
  </si>
  <si>
    <t>Inv 12184 - cut 8</t>
  </si>
  <si>
    <t>RBL</t>
  </si>
  <si>
    <t>Lamppost poppies - donation</t>
  </si>
  <si>
    <t>Wreaths - donation</t>
  </si>
  <si>
    <t>12.09.23</t>
  </si>
  <si>
    <t>S Dobson</t>
  </si>
  <si>
    <t>Hedge maintenance</t>
  </si>
  <si>
    <t>PROW - cut 2 388</t>
  </si>
  <si>
    <t>14.09.23</t>
  </si>
  <si>
    <t>Pension - Sept</t>
  </si>
  <si>
    <t>25.09.23</t>
  </si>
  <si>
    <t>ERNLLCA</t>
  </si>
  <si>
    <t>Being a Good Cllr Training</t>
  </si>
  <si>
    <t>Inv 12198 - cut 9</t>
  </si>
  <si>
    <t>Conference - Clerk (shared costs)</t>
  </si>
  <si>
    <t>North Lincolnshire Aviation Heritage Centre</t>
  </si>
  <si>
    <t>Conference - Chair</t>
  </si>
  <si>
    <t>03.10.23</t>
  </si>
  <si>
    <t>IT Support - Oct</t>
  </si>
  <si>
    <t>19.10.23</t>
  </si>
  <si>
    <t>Pension - Oct</t>
  </si>
  <si>
    <t>HVH</t>
  </si>
  <si>
    <t>Donation - cooker</t>
  </si>
  <si>
    <t>Monthly bedding - Sept/Oct</t>
  </si>
  <si>
    <t>20.10.23</t>
  </si>
  <si>
    <t>D Stothard</t>
  </si>
  <si>
    <t>Plants</t>
  </si>
  <si>
    <t>LIVES</t>
  </si>
  <si>
    <t>M Cox</t>
  </si>
  <si>
    <t>VH Decorator deposit</t>
  </si>
  <si>
    <t>Monthly bedding - Nov</t>
  </si>
  <si>
    <t>14.11.23</t>
  </si>
  <si>
    <t>DD</t>
  </si>
  <si>
    <t>ICO</t>
  </si>
  <si>
    <t>Data renewal fee</t>
  </si>
  <si>
    <t>16.11.23</t>
  </si>
  <si>
    <t>Being a Good Cllr Training - CM</t>
  </si>
  <si>
    <t>Tax/NI</t>
  </si>
  <si>
    <t>Pension - Nov</t>
  </si>
  <si>
    <t>21.11.23</t>
  </si>
  <si>
    <t>PROW 3rd cut 408</t>
  </si>
  <si>
    <t>24.11.26</t>
  </si>
  <si>
    <t>VH Decorator final payment</t>
  </si>
  <si>
    <t>C Mawdsley BGC training</t>
  </si>
  <si>
    <t>05.12.23</t>
  </si>
  <si>
    <t>IT Support 2408</t>
  </si>
  <si>
    <t>14.12.23</t>
  </si>
  <si>
    <t>Pension - Dec</t>
  </si>
  <si>
    <t>Monthly bedding - Dec</t>
  </si>
  <si>
    <t>Dallisons, bulbs winter bedding</t>
  </si>
  <si>
    <t>Dallisons, cemetery</t>
  </si>
  <si>
    <t>19.12.23</t>
  </si>
  <si>
    <t>Village Hall</t>
  </si>
  <si>
    <t>Pension contribution</t>
  </si>
  <si>
    <t>Monthly bedding - Jan</t>
  </si>
  <si>
    <t>Hosted email Mar24-Feb25</t>
  </si>
  <si>
    <t>30.01.24</t>
  </si>
  <si>
    <t>IT Support 2562</t>
  </si>
  <si>
    <t>14.02.24</t>
  </si>
  <si>
    <t>Cemetery/Cyard clearance</t>
  </si>
  <si>
    <t>IT Support 2731</t>
  </si>
  <si>
    <t>22.02.24</t>
  </si>
  <si>
    <t>Pension - Feb</t>
  </si>
  <si>
    <t>Monthly bedding - Feb</t>
  </si>
  <si>
    <t>06.03.24</t>
  </si>
  <si>
    <t>New email - K Hunt</t>
  </si>
  <si>
    <t>IT Support 02943</t>
  </si>
  <si>
    <t>Best Kept Village Comp Fee</t>
  </si>
  <si>
    <t>21.03.24</t>
  </si>
  <si>
    <t>Monthly bedding - March</t>
  </si>
  <si>
    <t>Total Expenditure Y to D - £</t>
  </si>
  <si>
    <t>Date:</t>
  </si>
  <si>
    <t>Signed:</t>
  </si>
  <si>
    <t>Hibaldstow Parish Council Final Accounts as at 31/03/24</t>
  </si>
  <si>
    <t xml:space="preserve">Summary of Receipts and Payments </t>
  </si>
  <si>
    <t>Receipts</t>
  </si>
  <si>
    <t>£</t>
  </si>
  <si>
    <t>Payments</t>
  </si>
  <si>
    <t>Precept</t>
  </si>
  <si>
    <t>General Admin</t>
  </si>
  <si>
    <t>Grass verge/Parish paths</t>
  </si>
  <si>
    <t>VAT return</t>
  </si>
  <si>
    <t>S137</t>
  </si>
  <si>
    <t>Cemetery revenue</t>
  </si>
  <si>
    <t>Planting</t>
  </si>
  <si>
    <t>NLC Grass verge/Parish Path funds</t>
  </si>
  <si>
    <t>Churchyard/cemetery</t>
  </si>
  <si>
    <t>Grant funding</t>
  </si>
  <si>
    <t>Dallisons</t>
  </si>
  <si>
    <t xml:space="preserve">Account Reconciliation </t>
  </si>
  <si>
    <t>Opening Balance 01/04/23</t>
  </si>
  <si>
    <t>Current 04717651</t>
  </si>
  <si>
    <t>Reserve 28725573</t>
  </si>
  <si>
    <t>Add receipts</t>
  </si>
  <si>
    <t>Deduct payments</t>
  </si>
  <si>
    <t>Closing balance 31/03/24</t>
  </si>
  <si>
    <t>Bank Reconciliation</t>
  </si>
  <si>
    <t>Payment not cleared</t>
  </si>
  <si>
    <t>The balance corresponds with bank statement as at 31st March 2024.</t>
  </si>
  <si>
    <t xml:space="preserve"> </t>
  </si>
  <si>
    <t>Explanation of variances</t>
  </si>
  <si>
    <t>Hibaldstow Parish Council</t>
  </si>
  <si>
    <t>Section 1</t>
  </si>
  <si>
    <t>202223 £</t>
  </si>
  <si>
    <t>202324 £</t>
  </si>
  <si>
    <t>Variances   £</t>
  </si>
  <si>
    <t>Detailed explanation of variances (with amounts £)</t>
  </si>
  <si>
    <r>
      <rPr>
        <b/>
        <sz val="11"/>
        <color theme="1"/>
        <rFont val="Georgia"/>
        <family val="1"/>
      </rPr>
      <t xml:space="preserve">Box 2 </t>
    </r>
    <r>
      <rPr>
        <sz val="11"/>
        <color theme="1"/>
        <rFont val="Georgia"/>
        <family val="1"/>
      </rPr>
      <t>Precept</t>
    </r>
  </si>
  <si>
    <r>
      <rPr>
        <b/>
        <sz val="11"/>
        <color theme="1"/>
        <rFont val="Georgia"/>
        <family val="1"/>
      </rPr>
      <t>Box 3</t>
    </r>
    <r>
      <rPr>
        <sz val="11"/>
        <color theme="1"/>
        <rFont val="Georgia"/>
        <family val="1"/>
      </rPr>
      <t xml:space="preserve"> Other receipts</t>
    </r>
  </si>
  <si>
    <r>
      <rPr>
        <b/>
        <sz val="11"/>
        <color theme="1"/>
        <rFont val="Georgia"/>
        <family val="1"/>
      </rPr>
      <t xml:space="preserve">Box 4  </t>
    </r>
    <r>
      <rPr>
        <sz val="11"/>
        <color theme="1"/>
        <rFont val="Georgia"/>
        <family val="1"/>
      </rPr>
      <t xml:space="preserve"> Staff Costs</t>
    </r>
  </si>
  <si>
    <r>
      <rPr>
        <b/>
        <sz val="11"/>
        <color theme="1"/>
        <rFont val="Georgia"/>
        <family val="1"/>
      </rPr>
      <t xml:space="preserve">Box 5                                  </t>
    </r>
    <r>
      <rPr>
        <sz val="11"/>
        <color theme="1"/>
        <rFont val="Georgia"/>
        <family val="1"/>
      </rPr>
      <t xml:space="preserve"> Loan interest / capital repayments</t>
    </r>
  </si>
  <si>
    <r>
      <rPr>
        <b/>
        <sz val="11"/>
        <color theme="1"/>
        <rFont val="Georgia"/>
        <family val="1"/>
      </rPr>
      <t xml:space="preserve">Box 6                                 </t>
    </r>
    <r>
      <rPr>
        <sz val="11"/>
        <color theme="1"/>
        <rFont val="Georgia"/>
        <family val="1"/>
      </rPr>
      <t>Other payments</t>
    </r>
  </si>
  <si>
    <t>Decrease in admin - £1,164.95                                  Increase in verge expenditure - £263.24                     Decrease in VAT reclaimed - £38.55                               Decrease in s137 - £1,450                                                 Increase in Churchyard/Cemetery exp - £2,790.10         Increase in Dallison exp - £383                                      Increase in Village Hall exp - £5,307.57                Increase in planting expenditure - £3,024.55</t>
  </si>
  <si>
    <r>
      <rPr>
        <b/>
        <sz val="11"/>
        <color theme="1"/>
        <rFont val="Georgia"/>
        <family val="1"/>
      </rPr>
      <t xml:space="preserve">Box 9                                   </t>
    </r>
    <r>
      <rPr>
        <sz val="11"/>
        <color theme="1"/>
        <rFont val="Georgia"/>
        <family val="1"/>
      </rPr>
      <t>Fixed assets &amp; long term assets</t>
    </r>
  </si>
  <si>
    <r>
      <rPr>
        <b/>
        <sz val="11"/>
        <color theme="1"/>
        <rFont val="Georgia"/>
        <family val="1"/>
      </rPr>
      <t>Box 10</t>
    </r>
    <r>
      <rPr>
        <sz val="11"/>
        <color theme="1"/>
        <rFont val="Georgia"/>
        <family val="1"/>
      </rPr>
      <t xml:space="preserve">                                Borrowings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</si>
</sst>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1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sz val="10.5"/>
      <name val="Arial"/>
      <family val="2"/>
    </font>
    <font>
      <sz val="11"/>
      <name val="Calibri"/>
      <family val="2"/>
    </font>
    <font>
      <b/>
      <sz val="12"/>
      <name val="Arial"/>
      <family val="2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sz val="12"/>
      <color theme="1"/>
      <name val="Georgia"/>
      <family val="1"/>
    </font>
    <font>
      <b/>
      <sz val="11"/>
      <color theme="1"/>
      <name val="Georgia"/>
      <family val="1"/>
    </font>
    <font>
      <sz val="11"/>
      <name val="Georgia"/>
      <family val="1"/>
    </font>
    <font>
      <sz val="12"/>
      <color theme="1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2" fillId="0" borderId="0"/>
    <xf numFmtId="0" fontId="1" fillId="0" borderId="0"/>
  </cellStyleXfs>
  <cellXfs count="151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left"/>
    </xf>
    <xf numFmtId="0" fontId="4" fillId="0" borderId="0" xfId="0" applyFont="1"/>
    <xf numFmtId="4" fontId="4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4" fontId="3" fillId="2" borderId="0" xfId="0" applyNumberFormat="1" applyFont="1" applyFill="1" applyAlignment="1">
      <alignment horizontal="right"/>
    </xf>
    <xf numFmtId="4" fontId="3" fillId="0" borderId="0" xfId="0" applyNumberFormat="1" applyFont="1" applyAlignment="1">
      <alignment horizontal="left"/>
    </xf>
    <xf numFmtId="4" fontId="3" fillId="2" borderId="0" xfId="0" applyNumberFormat="1" applyFont="1" applyFill="1" applyAlignment="1">
      <alignment horizontal="left"/>
    </xf>
    <xf numFmtId="4" fontId="3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0" fontId="3" fillId="0" borderId="0" xfId="0" applyFont="1"/>
    <xf numFmtId="4" fontId="3" fillId="0" borderId="1" xfId="0" applyNumberFormat="1" applyFont="1" applyBorder="1"/>
    <xf numFmtId="4" fontId="3" fillId="0" borderId="0" xfId="0" applyNumberFormat="1" applyFont="1"/>
    <xf numFmtId="0" fontId="6" fillId="2" borderId="0" xfId="0" applyFont="1" applyFill="1" applyAlignment="1">
      <alignment horizontal="left"/>
    </xf>
    <xf numFmtId="0" fontId="4" fillId="2" borderId="0" xfId="0" applyFont="1" applyFill="1"/>
    <xf numFmtId="0" fontId="4" fillId="0" borderId="0" xfId="0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7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164" fontId="7" fillId="3" borderId="0" xfId="0" applyNumberFormat="1" applyFont="1" applyFill="1" applyAlignment="1">
      <alignment horizontal="right"/>
    </xf>
    <xf numFmtId="4" fontId="3" fillId="0" borderId="2" xfId="0" applyNumberFormat="1" applyFont="1" applyBorder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9" fillId="0" borderId="0" xfId="0" applyFont="1" applyAlignment="1">
      <alignment horizontal="left"/>
    </xf>
    <xf numFmtId="4" fontId="9" fillId="0" borderId="0" xfId="0" applyNumberFormat="1" applyFont="1" applyAlignment="1">
      <alignment horizontal="right"/>
    </xf>
    <xf numFmtId="4" fontId="9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left"/>
    </xf>
    <xf numFmtId="4" fontId="5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left"/>
    </xf>
    <xf numFmtId="0" fontId="10" fillId="4" borderId="3" xfId="1" applyFont="1" applyFill="1" applyBorder="1" applyAlignment="1">
      <alignment horizontal="left" textRotation="90"/>
    </xf>
    <xf numFmtId="0" fontId="10" fillId="4" borderId="4" xfId="1" applyFont="1" applyFill="1" applyBorder="1" applyAlignment="1">
      <alignment horizontal="left" textRotation="90"/>
    </xf>
    <xf numFmtId="0" fontId="10" fillId="4" borderId="5" xfId="1" applyFont="1" applyFill="1" applyBorder="1" applyAlignment="1">
      <alignment horizontal="left" textRotation="90"/>
    </xf>
    <xf numFmtId="0" fontId="10" fillId="4" borderId="5" xfId="1" applyFont="1" applyFill="1" applyBorder="1" applyAlignment="1">
      <alignment horizontal="left" textRotation="90" wrapText="1"/>
    </xf>
    <xf numFmtId="4" fontId="10" fillId="4" borderId="5" xfId="1" applyNumberFormat="1" applyFont="1" applyFill="1" applyBorder="1" applyAlignment="1">
      <alignment horizontal="left" textRotation="90" wrapText="1"/>
    </xf>
    <xf numFmtId="164" fontId="10" fillId="4" borderId="5" xfId="1" applyNumberFormat="1" applyFont="1" applyFill="1" applyBorder="1" applyAlignment="1">
      <alignment horizontal="left" textRotation="90" wrapText="1"/>
    </xf>
    <xf numFmtId="2" fontId="10" fillId="4" borderId="5" xfId="1" applyNumberFormat="1" applyFont="1" applyFill="1" applyBorder="1" applyAlignment="1">
      <alignment horizontal="left" textRotation="90" wrapText="1"/>
    </xf>
    <xf numFmtId="4" fontId="10" fillId="4" borderId="6" xfId="1" applyNumberFormat="1" applyFont="1" applyFill="1" applyBorder="1" applyAlignment="1">
      <alignment horizontal="right" textRotation="90" wrapText="1"/>
    </xf>
    <xf numFmtId="0" fontId="5" fillId="0" borderId="0" xfId="1" applyAlignment="1">
      <alignment horizontal="left" textRotation="90"/>
    </xf>
    <xf numFmtId="0" fontId="5" fillId="5" borderId="7" xfId="1" applyFill="1" applyBorder="1" applyAlignment="1">
      <alignment horizontal="left"/>
    </xf>
    <xf numFmtId="0" fontId="5" fillId="5" borderId="8" xfId="1" applyFill="1" applyBorder="1" applyAlignment="1">
      <alignment horizontal="right"/>
    </xf>
    <xf numFmtId="0" fontId="5" fillId="5" borderId="8" xfId="1" applyFill="1" applyBorder="1" applyAlignment="1">
      <alignment horizontal="left"/>
    </xf>
    <xf numFmtId="0" fontId="5" fillId="5" borderId="8" xfId="1" applyFill="1" applyBorder="1" applyAlignment="1">
      <alignment horizontal="left" wrapText="1"/>
    </xf>
    <xf numFmtId="0" fontId="11" fillId="5" borderId="8" xfId="1" applyFont="1" applyFill="1" applyBorder="1" applyAlignment="1">
      <alignment horizontal="center" wrapText="1"/>
    </xf>
    <xf numFmtId="4" fontId="5" fillId="5" borderId="8" xfId="1" applyNumberFormat="1" applyFill="1" applyBorder="1" applyAlignment="1">
      <alignment horizontal="right" wrapText="1"/>
    </xf>
    <xf numFmtId="164" fontId="5" fillId="5" borderId="8" xfId="1" applyNumberFormat="1" applyFill="1" applyBorder="1" applyAlignment="1">
      <alignment horizontal="right" wrapText="1"/>
    </xf>
    <xf numFmtId="2" fontId="5" fillId="5" borderId="8" xfId="1" applyNumberFormat="1" applyFill="1" applyBorder="1" applyAlignment="1">
      <alignment horizontal="right" wrapText="1"/>
    </xf>
    <xf numFmtId="4" fontId="5" fillId="5" borderId="9" xfId="1" applyNumberFormat="1" applyFill="1" applyBorder="1" applyAlignment="1">
      <alignment horizontal="right" wrapText="1"/>
    </xf>
    <xf numFmtId="0" fontId="5" fillId="5" borderId="10" xfId="1" applyFill="1" applyBorder="1" applyAlignment="1">
      <alignment horizontal="left"/>
    </xf>
    <xf numFmtId="0" fontId="5" fillId="5" borderId="11" xfId="1" applyFill="1" applyBorder="1" applyAlignment="1">
      <alignment horizontal="right"/>
    </xf>
    <xf numFmtId="0" fontId="5" fillId="5" borderId="11" xfId="1" applyFill="1" applyBorder="1" applyAlignment="1">
      <alignment horizontal="left"/>
    </xf>
    <xf numFmtId="0" fontId="5" fillId="5" borderId="11" xfId="1" applyFill="1" applyBorder="1" applyAlignment="1">
      <alignment horizontal="left" wrapText="1"/>
    </xf>
    <xf numFmtId="4" fontId="5" fillId="5" borderId="11" xfId="1" applyNumberFormat="1" applyFill="1" applyBorder="1" applyAlignment="1">
      <alignment horizontal="right" wrapText="1"/>
    </xf>
    <xf numFmtId="164" fontId="5" fillId="5" borderId="11" xfId="1" applyNumberFormat="1" applyFill="1" applyBorder="1" applyAlignment="1">
      <alignment horizontal="right" wrapText="1"/>
    </xf>
    <xf numFmtId="2" fontId="5" fillId="5" borderId="11" xfId="1" applyNumberFormat="1" applyFill="1" applyBorder="1" applyAlignment="1">
      <alignment horizontal="right" wrapText="1"/>
    </xf>
    <xf numFmtId="0" fontId="5" fillId="5" borderId="12" xfId="1" applyFill="1" applyBorder="1"/>
    <xf numFmtId="0" fontId="5" fillId="5" borderId="13" xfId="1" applyFill="1" applyBorder="1"/>
    <xf numFmtId="0" fontId="5" fillId="5" borderId="13" xfId="1" applyFill="1" applyBorder="1" applyAlignment="1">
      <alignment wrapText="1"/>
    </xf>
    <xf numFmtId="4" fontId="5" fillId="5" borderId="13" xfId="1" applyNumberFormat="1" applyFill="1" applyBorder="1" applyAlignment="1">
      <alignment wrapText="1"/>
    </xf>
    <xf numFmtId="4" fontId="5" fillId="5" borderId="13" xfId="1" applyNumberFormat="1" applyFill="1" applyBorder="1" applyAlignment="1">
      <alignment horizontal="right" wrapText="1"/>
    </xf>
    <xf numFmtId="2" fontId="5" fillId="5" borderId="13" xfId="1" applyNumberFormat="1" applyFill="1" applyBorder="1" applyAlignment="1">
      <alignment horizontal="right" wrapText="1"/>
    </xf>
    <xf numFmtId="4" fontId="5" fillId="0" borderId="0" xfId="1" applyNumberFormat="1"/>
    <xf numFmtId="0" fontId="5" fillId="0" borderId="0" xfId="1"/>
    <xf numFmtId="0" fontId="12" fillId="0" borderId="0" xfId="1" applyFont="1"/>
    <xf numFmtId="0" fontId="5" fillId="0" borderId="12" xfId="1" applyBorder="1"/>
    <xf numFmtId="0" fontId="5" fillId="0" borderId="13" xfId="1" applyBorder="1"/>
    <xf numFmtId="0" fontId="5" fillId="0" borderId="13" xfId="1" applyBorder="1" applyAlignment="1">
      <alignment wrapText="1"/>
    </xf>
    <xf numFmtId="0" fontId="11" fillId="0" borderId="8" xfId="1" applyFont="1" applyBorder="1" applyAlignment="1">
      <alignment horizontal="center" wrapText="1"/>
    </xf>
    <xf numFmtId="4" fontId="5" fillId="0" borderId="13" xfId="1" applyNumberFormat="1" applyBorder="1" applyAlignment="1">
      <alignment wrapText="1"/>
    </xf>
    <xf numFmtId="4" fontId="5" fillId="0" borderId="13" xfId="1" applyNumberFormat="1" applyBorder="1" applyAlignment="1">
      <alignment horizontal="right" wrapText="1"/>
    </xf>
    <xf numFmtId="2" fontId="5" fillId="0" borderId="13" xfId="1" applyNumberFormat="1" applyBorder="1" applyAlignment="1">
      <alignment horizontal="right" wrapText="1"/>
    </xf>
    <xf numFmtId="4" fontId="5" fillId="0" borderId="9" xfId="1" applyNumberFormat="1" applyBorder="1" applyAlignment="1">
      <alignment horizontal="right" wrapText="1"/>
    </xf>
    <xf numFmtId="0" fontId="5" fillId="0" borderId="10" xfId="1" applyBorder="1"/>
    <xf numFmtId="0" fontId="5" fillId="0" borderId="11" xfId="1" applyBorder="1"/>
    <xf numFmtId="0" fontId="5" fillId="0" borderId="11" xfId="1" applyBorder="1" applyAlignment="1">
      <alignment wrapText="1"/>
    </xf>
    <xf numFmtId="4" fontId="5" fillId="0" borderId="11" xfId="1" applyNumberFormat="1" applyBorder="1" applyAlignment="1">
      <alignment wrapText="1"/>
    </xf>
    <xf numFmtId="4" fontId="5" fillId="0" borderId="11" xfId="1" applyNumberFormat="1" applyBorder="1" applyAlignment="1">
      <alignment horizontal="right" wrapText="1"/>
    </xf>
    <xf numFmtId="2" fontId="5" fillId="0" borderId="11" xfId="1" applyNumberFormat="1" applyBorder="1" applyAlignment="1">
      <alignment horizontal="right" wrapText="1"/>
    </xf>
    <xf numFmtId="164" fontId="10" fillId="0" borderId="3" xfId="1" applyNumberFormat="1" applyFont="1" applyBorder="1"/>
    <xf numFmtId="164" fontId="10" fillId="0" borderId="5" xfId="1" applyNumberFormat="1" applyFont="1" applyBorder="1"/>
    <xf numFmtId="164" fontId="10" fillId="0" borderId="5" xfId="1" applyNumberFormat="1" applyFont="1" applyBorder="1" applyAlignment="1">
      <alignment wrapText="1"/>
    </xf>
    <xf numFmtId="0" fontId="11" fillId="0" borderId="5" xfId="1" applyFont="1" applyBorder="1" applyAlignment="1">
      <alignment horizontal="center"/>
    </xf>
    <xf numFmtId="4" fontId="10" fillId="0" borderId="5" xfId="1" applyNumberFormat="1" applyFont="1" applyBorder="1" applyAlignment="1">
      <alignment horizontal="right" wrapText="1"/>
    </xf>
    <xf numFmtId="4" fontId="10" fillId="0" borderId="6" xfId="1" applyNumberFormat="1" applyFont="1" applyBorder="1" applyAlignment="1">
      <alignment horizontal="right" wrapText="1"/>
    </xf>
    <xf numFmtId="164" fontId="10" fillId="0" borderId="0" xfId="1" applyNumberFormat="1" applyFont="1"/>
    <xf numFmtId="164" fontId="3" fillId="0" borderId="14" xfId="1" applyNumberFormat="1" applyFont="1" applyBorder="1"/>
    <xf numFmtId="164" fontId="3" fillId="0" borderId="0" xfId="1" applyNumberFormat="1" applyFont="1"/>
    <xf numFmtId="164" fontId="3" fillId="0" borderId="0" xfId="1" applyNumberFormat="1" applyFont="1" applyAlignment="1">
      <alignment wrapText="1"/>
    </xf>
    <xf numFmtId="0" fontId="13" fillId="0" borderId="0" xfId="1" applyFont="1" applyAlignment="1">
      <alignment horizontal="center"/>
    </xf>
    <xf numFmtId="4" fontId="4" fillId="0" borderId="0" xfId="1" applyNumberFormat="1" applyFont="1"/>
    <xf numFmtId="164" fontId="3" fillId="0" borderId="0" xfId="1" applyNumberFormat="1" applyFont="1" applyAlignment="1">
      <alignment horizontal="right" wrapText="1"/>
    </xf>
    <xf numFmtId="164" fontId="3" fillId="0" borderId="15" xfId="1" applyNumberFormat="1" applyFont="1" applyBorder="1" applyAlignment="1">
      <alignment horizontal="right" wrapText="1"/>
    </xf>
    <xf numFmtId="164" fontId="3" fillId="0" borderId="16" xfId="1" applyNumberFormat="1" applyFont="1" applyBorder="1"/>
    <xf numFmtId="164" fontId="3" fillId="0" borderId="17" xfId="1" applyNumberFormat="1" applyFont="1" applyBorder="1"/>
    <xf numFmtId="49" fontId="3" fillId="0" borderId="17" xfId="1" applyNumberFormat="1" applyFont="1" applyBorder="1"/>
    <xf numFmtId="164" fontId="4" fillId="0" borderId="17" xfId="1" applyNumberFormat="1" applyFont="1" applyBorder="1" applyAlignment="1">
      <alignment horizontal="right" wrapText="1"/>
    </xf>
    <xf numFmtId="0" fontId="13" fillId="0" borderId="17" xfId="1" applyFont="1" applyBorder="1" applyAlignment="1">
      <alignment horizontal="center"/>
    </xf>
    <xf numFmtId="4" fontId="4" fillId="0" borderId="17" xfId="1" applyNumberFormat="1" applyFont="1" applyBorder="1"/>
    <xf numFmtId="164" fontId="3" fillId="0" borderId="17" xfId="1" applyNumberFormat="1" applyFont="1" applyBorder="1" applyAlignment="1">
      <alignment horizontal="right" wrapText="1"/>
    </xf>
    <xf numFmtId="164" fontId="3" fillId="0" borderId="18" xfId="1" applyNumberFormat="1" applyFont="1" applyBorder="1" applyAlignment="1">
      <alignment horizontal="right" wrapText="1"/>
    </xf>
    <xf numFmtId="164" fontId="5" fillId="0" borderId="0" xfId="1" applyNumberFormat="1" applyAlignment="1">
      <alignment horizontal="right" wrapText="1"/>
    </xf>
    <xf numFmtId="0" fontId="10" fillId="0" borderId="0" xfId="1" applyFont="1" applyAlignment="1">
      <alignment wrapText="1"/>
    </xf>
    <xf numFmtId="4" fontId="5" fillId="0" borderId="0" xfId="1" applyNumberFormat="1" applyAlignment="1">
      <alignment wrapText="1"/>
    </xf>
    <xf numFmtId="164" fontId="10" fillId="0" borderId="0" xfId="1" applyNumberFormat="1" applyFont="1" applyAlignment="1">
      <alignment horizontal="right" wrapText="1"/>
    </xf>
    <xf numFmtId="2" fontId="5" fillId="0" borderId="0" xfId="1" applyNumberFormat="1" applyAlignment="1">
      <alignment horizontal="left" wrapText="1"/>
    </xf>
    <xf numFmtId="4" fontId="5" fillId="0" borderId="0" xfId="1" applyNumberFormat="1" applyAlignment="1">
      <alignment horizontal="left" wrapText="1"/>
    </xf>
    <xf numFmtId="4" fontId="5" fillId="0" borderId="0" xfId="1" applyNumberFormat="1" applyAlignment="1">
      <alignment horizontal="right" wrapText="1"/>
    </xf>
    <xf numFmtId="164" fontId="5" fillId="0" borderId="0" xfId="1" applyNumberFormat="1"/>
    <xf numFmtId="0" fontId="10" fillId="0" borderId="0" xfId="1" applyFont="1"/>
    <xf numFmtId="164" fontId="5" fillId="0" borderId="0" xfId="1" applyNumberFormat="1" applyAlignment="1">
      <alignment horizontal="left" wrapText="1"/>
    </xf>
    <xf numFmtId="0" fontId="5" fillId="0" borderId="0" xfId="1" applyAlignment="1">
      <alignment wrapText="1"/>
    </xf>
    <xf numFmtId="0" fontId="5" fillId="0" borderId="0" xfId="2"/>
    <xf numFmtId="0" fontId="14" fillId="0" borderId="0" xfId="2" applyFont="1"/>
    <xf numFmtId="4" fontId="5" fillId="0" borderId="0" xfId="2" applyNumberFormat="1"/>
    <xf numFmtId="0" fontId="5" fillId="0" borderId="0" xfId="2" applyAlignment="1">
      <alignment horizontal="left"/>
    </xf>
    <xf numFmtId="0" fontId="5" fillId="2" borderId="0" xfId="2" applyFill="1" applyAlignment="1">
      <alignment horizontal="left"/>
    </xf>
    <xf numFmtId="0" fontId="5" fillId="0" borderId="0" xfId="2" applyAlignment="1">
      <alignment horizontal="right"/>
    </xf>
    <xf numFmtId="17" fontId="5" fillId="0" borderId="0" xfId="2" applyNumberFormat="1"/>
    <xf numFmtId="0" fontId="10" fillId="0" borderId="0" xfId="2" applyFont="1" applyAlignment="1">
      <alignment horizontal="center"/>
    </xf>
    <xf numFmtId="4" fontId="10" fillId="0" borderId="0" xfId="2" applyNumberFormat="1" applyFont="1" applyAlignment="1">
      <alignment horizontal="center"/>
    </xf>
    <xf numFmtId="0" fontId="5" fillId="0" borderId="0" xfId="2" applyAlignment="1">
      <alignment wrapText="1"/>
    </xf>
    <xf numFmtId="4" fontId="10" fillId="0" borderId="19" xfId="2" applyNumberFormat="1" applyFont="1" applyBorder="1" applyAlignment="1">
      <alignment horizontal="right"/>
    </xf>
    <xf numFmtId="4" fontId="10" fillId="0" borderId="19" xfId="2" applyNumberFormat="1" applyFont="1" applyBorder="1"/>
    <xf numFmtId="2" fontId="5" fillId="0" borderId="0" xfId="2" applyNumberFormat="1"/>
    <xf numFmtId="0" fontId="10" fillId="2" borderId="0" xfId="2" applyFont="1" applyFill="1" applyAlignment="1">
      <alignment wrapText="1"/>
    </xf>
    <xf numFmtId="2" fontId="10" fillId="2" borderId="0" xfId="2" applyNumberFormat="1" applyFont="1" applyFill="1"/>
    <xf numFmtId="4" fontId="10" fillId="2" borderId="0" xfId="2" applyNumberFormat="1" applyFont="1" applyFill="1"/>
    <xf numFmtId="0" fontId="10" fillId="0" borderId="0" xfId="2" applyFont="1" applyAlignment="1">
      <alignment wrapText="1"/>
    </xf>
    <xf numFmtId="0" fontId="10" fillId="0" borderId="0" xfId="2" applyFont="1"/>
    <xf numFmtId="4" fontId="10" fillId="0" borderId="0" xfId="2" applyNumberFormat="1" applyFont="1"/>
    <xf numFmtId="0" fontId="15" fillId="0" borderId="0" xfId="3" applyFont="1"/>
    <xf numFmtId="0" fontId="16" fillId="0" borderId="0" xfId="3" applyFont="1"/>
    <xf numFmtId="0" fontId="2" fillId="0" borderId="0" xfId="3"/>
    <xf numFmtId="0" fontId="17" fillId="0" borderId="0" xfId="3" applyFont="1"/>
    <xf numFmtId="0" fontId="18" fillId="0" borderId="0" xfId="3" applyFont="1"/>
    <xf numFmtId="0" fontId="18" fillId="0" borderId="0" xfId="3" applyFont="1" applyAlignment="1">
      <alignment horizontal="center" wrapText="1"/>
    </xf>
    <xf numFmtId="0" fontId="16" fillId="0" borderId="0" xfId="3" applyFont="1" applyAlignment="1">
      <alignment vertical="top" wrapText="1"/>
    </xf>
    <xf numFmtId="3" fontId="16" fillId="0" borderId="0" xfId="3" applyNumberFormat="1" applyFont="1" applyAlignment="1">
      <alignment vertical="top"/>
    </xf>
    <xf numFmtId="0" fontId="16" fillId="0" borderId="0" xfId="3" applyFont="1" applyAlignment="1">
      <alignment vertical="top"/>
    </xf>
    <xf numFmtId="0" fontId="19" fillId="0" borderId="0" xfId="3" applyFont="1" applyAlignment="1">
      <alignment vertical="top" wrapText="1"/>
    </xf>
    <xf numFmtId="0" fontId="20" fillId="0" borderId="0" xfId="3" applyFont="1" applyAlignment="1">
      <alignment vertical="top" wrapText="1"/>
    </xf>
    <xf numFmtId="0" fontId="14" fillId="3" borderId="0" xfId="2" applyFont="1" applyFill="1"/>
    <xf numFmtId="0" fontId="5" fillId="0" borderId="0" xfId="2"/>
    <xf numFmtId="0" fontId="10" fillId="2" borderId="0" xfId="2" applyFont="1" applyFill="1" applyAlignment="1">
      <alignment horizontal="left"/>
    </xf>
    <xf numFmtId="0" fontId="5" fillId="0" borderId="0" xfId="2" applyAlignment="1">
      <alignment horizontal="left"/>
    </xf>
  </cellXfs>
  <cellStyles count="5">
    <cellStyle name="Normal" xfId="0" builtinId="0"/>
    <cellStyle name="Normal 2" xfId="1" xr:uid="{2CCD36DF-1C08-4880-B0CF-FEFD2B75D419}"/>
    <cellStyle name="Normal 2 2" xfId="2" xr:uid="{322979D0-0BE7-4BDA-AA13-A5D6A97F0F79}"/>
    <cellStyle name="Normal 3" xfId="3" xr:uid="{EF95CCC6-416F-4734-AAA9-858BC097F12B}"/>
    <cellStyle name="Normal 4" xfId="4" xr:uid="{78C70DDC-D2A9-4ECC-A0D4-4646BBE967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Local%20Settings\Temporary%20Internet%20Files\Content.IE5\3UO7FDKX\Budget04to05%252exls(1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05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D93E9-1F8D-4FF5-A0EA-9D27D92CBF00}">
  <dimension ref="A1:I34"/>
  <sheetViews>
    <sheetView tabSelected="1" topLeftCell="A3" workbookViewId="0">
      <selection activeCell="K30" sqref="K30"/>
    </sheetView>
  </sheetViews>
  <sheetFormatPr defaultRowHeight="12.75" x14ac:dyDescent="0.2"/>
  <cols>
    <col min="1" max="1" width="8.85546875" style="26" customWidth="1"/>
    <col min="2" max="2" width="9.140625" style="26" customWidth="1"/>
    <col min="3" max="3" width="30" style="26" customWidth="1"/>
    <col min="4" max="4" width="10" style="33" customWidth="1"/>
    <col min="5" max="5" width="2.140625" style="35" customWidth="1"/>
    <col min="6" max="6" width="8.85546875" style="26" customWidth="1"/>
    <col min="7" max="7" width="10.140625" style="7" customWidth="1"/>
    <col min="8" max="8" width="40" style="7" bestFit="1" customWidth="1"/>
    <col min="9" max="9" width="10.140625" style="27" bestFit="1" customWidth="1"/>
    <col min="10" max="16384" width="9.140625" style="7"/>
  </cols>
  <sheetData>
    <row r="1" spans="1:9" ht="15" customHeight="1" x14ac:dyDescent="0.25">
      <c r="A1" s="1" t="s">
        <v>0</v>
      </c>
      <c r="B1" s="1"/>
      <c r="C1" s="2"/>
      <c r="D1" s="3"/>
      <c r="E1" s="4"/>
      <c r="F1" s="2"/>
      <c r="G1" s="5"/>
      <c r="H1" s="5"/>
      <c r="I1" s="6"/>
    </row>
    <row r="2" spans="1:9" ht="15" customHeight="1" x14ac:dyDescent="0.25">
      <c r="A2" s="8" t="s">
        <v>1</v>
      </c>
      <c r="B2" s="1"/>
      <c r="C2" s="2"/>
      <c r="D2" s="3"/>
      <c r="E2" s="4"/>
      <c r="F2" s="8" t="s">
        <v>1</v>
      </c>
      <c r="G2" s="5"/>
      <c r="H2" s="5"/>
      <c r="I2" s="6"/>
    </row>
    <row r="3" spans="1:9" ht="15" customHeight="1" x14ac:dyDescent="0.25">
      <c r="A3" s="9" t="s">
        <v>2</v>
      </c>
      <c r="B3" s="2"/>
      <c r="C3" s="2"/>
      <c r="D3" s="3"/>
      <c r="E3" s="4"/>
      <c r="F3" s="9" t="s">
        <v>3</v>
      </c>
      <c r="G3" s="5"/>
      <c r="H3" s="5"/>
      <c r="I3" s="6"/>
    </row>
    <row r="4" spans="1:9" ht="15" customHeight="1" x14ac:dyDescent="0.25">
      <c r="A4" s="9" t="s">
        <v>4</v>
      </c>
      <c r="B4" s="9" t="s">
        <v>5</v>
      </c>
      <c r="C4" s="9" t="s">
        <v>6</v>
      </c>
      <c r="D4" s="10" t="s">
        <v>7</v>
      </c>
      <c r="E4" s="11"/>
      <c r="F4" s="9" t="s">
        <v>4</v>
      </c>
      <c r="G4" s="9" t="s">
        <v>5</v>
      </c>
      <c r="H4" s="9" t="s">
        <v>6</v>
      </c>
      <c r="I4" s="12" t="s">
        <v>8</v>
      </c>
    </row>
    <row r="5" spans="1:9" ht="15" customHeight="1" x14ac:dyDescent="0.25">
      <c r="A5" s="2" t="s">
        <v>9</v>
      </c>
      <c r="B5" s="2" t="s">
        <v>10</v>
      </c>
      <c r="C5" s="2" t="s">
        <v>11</v>
      </c>
      <c r="D5" s="3">
        <v>500</v>
      </c>
      <c r="E5" s="11"/>
      <c r="F5" s="2" t="s">
        <v>12</v>
      </c>
      <c r="G5" s="2"/>
      <c r="H5" s="2" t="s">
        <v>13</v>
      </c>
      <c r="I5" s="3">
        <v>19965</v>
      </c>
    </row>
    <row r="6" spans="1:9" ht="15" customHeight="1" x14ac:dyDescent="0.2">
      <c r="A6" s="2" t="s">
        <v>14</v>
      </c>
      <c r="B6" s="2">
        <v>202</v>
      </c>
      <c r="C6" s="2" t="s">
        <v>15</v>
      </c>
      <c r="D6" s="3">
        <v>50</v>
      </c>
      <c r="E6" s="6"/>
      <c r="F6" s="2" t="s">
        <v>12</v>
      </c>
      <c r="G6" s="2"/>
      <c r="H6" s="2" t="s">
        <v>16</v>
      </c>
      <c r="I6" s="3">
        <v>35</v>
      </c>
    </row>
    <row r="7" spans="1:9" ht="15" customHeight="1" x14ac:dyDescent="0.2">
      <c r="A7" s="2" t="s">
        <v>14</v>
      </c>
      <c r="B7" s="2" t="s">
        <v>10</v>
      </c>
      <c r="C7" s="2" t="s">
        <v>17</v>
      </c>
      <c r="D7" s="3">
        <v>125</v>
      </c>
      <c r="E7" s="6"/>
      <c r="F7" s="2" t="s">
        <v>18</v>
      </c>
      <c r="G7" s="2"/>
      <c r="H7" s="2" t="s">
        <v>19</v>
      </c>
      <c r="I7" s="3">
        <v>250</v>
      </c>
    </row>
    <row r="8" spans="1:9" ht="15" customHeight="1" x14ac:dyDescent="0.2">
      <c r="A8" s="2" t="s">
        <v>20</v>
      </c>
      <c r="B8" s="2" t="s">
        <v>10</v>
      </c>
      <c r="C8" s="2" t="s">
        <v>21</v>
      </c>
      <c r="D8" s="3">
        <v>150</v>
      </c>
      <c r="E8" s="6"/>
      <c r="F8" s="2" t="s">
        <v>22</v>
      </c>
      <c r="G8" s="2"/>
      <c r="H8" s="2" t="s">
        <v>23</v>
      </c>
      <c r="I8" s="6">
        <v>9907</v>
      </c>
    </row>
    <row r="9" spans="1:9" ht="15" customHeight="1" x14ac:dyDescent="0.25">
      <c r="A9" s="2" t="s">
        <v>24</v>
      </c>
      <c r="B9" s="2" t="s">
        <v>10</v>
      </c>
      <c r="C9" s="2" t="s">
        <v>25</v>
      </c>
      <c r="D9" s="3">
        <v>125</v>
      </c>
      <c r="E9" s="13"/>
      <c r="F9" s="2" t="s">
        <v>26</v>
      </c>
      <c r="H9" s="2" t="s">
        <v>27</v>
      </c>
      <c r="I9" s="6">
        <v>2330.9899999999998</v>
      </c>
    </row>
    <row r="10" spans="1:9" ht="15" customHeight="1" x14ac:dyDescent="0.25">
      <c r="A10" s="2" t="s">
        <v>28</v>
      </c>
      <c r="B10" s="2">
        <v>203</v>
      </c>
      <c r="C10" s="2" t="s">
        <v>29</v>
      </c>
      <c r="D10" s="3">
        <v>100</v>
      </c>
      <c r="E10" s="13"/>
      <c r="F10" s="2" t="s">
        <v>28</v>
      </c>
      <c r="G10" s="2">
        <v>203</v>
      </c>
      <c r="H10" s="2" t="s">
        <v>30</v>
      </c>
      <c r="I10" s="6">
        <v>5.89</v>
      </c>
    </row>
    <row r="11" spans="1:9" ht="15" customHeight="1" x14ac:dyDescent="0.25">
      <c r="A11" s="2" t="s">
        <v>31</v>
      </c>
      <c r="B11" s="2" t="s">
        <v>10</v>
      </c>
      <c r="C11" s="2" t="s">
        <v>32</v>
      </c>
      <c r="D11" s="3">
        <v>400</v>
      </c>
      <c r="E11" s="13"/>
      <c r="F11" s="2" t="s">
        <v>33</v>
      </c>
      <c r="G11" s="2"/>
      <c r="H11" s="2" t="s">
        <v>23</v>
      </c>
      <c r="I11" s="6">
        <v>9907</v>
      </c>
    </row>
    <row r="12" spans="1:9" ht="15" customHeight="1" x14ac:dyDescent="0.25">
      <c r="A12" s="2" t="s">
        <v>34</v>
      </c>
      <c r="B12" s="2">
        <v>204</v>
      </c>
      <c r="C12" s="2" t="s">
        <v>35</v>
      </c>
      <c r="D12" s="3">
        <v>75</v>
      </c>
      <c r="E12" s="13"/>
      <c r="F12" s="2" t="s">
        <v>36</v>
      </c>
      <c r="G12" s="2"/>
      <c r="H12" s="14" t="s">
        <v>37</v>
      </c>
      <c r="I12" s="6">
        <v>516</v>
      </c>
    </row>
    <row r="13" spans="1:9" ht="15" customHeight="1" thickBot="1" x14ac:dyDescent="0.3">
      <c r="A13" s="2" t="s">
        <v>38</v>
      </c>
      <c r="B13" s="2">
        <v>205</v>
      </c>
      <c r="C13" s="2" t="s">
        <v>39</v>
      </c>
      <c r="D13" s="3">
        <v>50</v>
      </c>
      <c r="E13" s="13"/>
      <c r="F13" s="2"/>
      <c r="G13" s="2"/>
      <c r="H13" s="15" t="s">
        <v>40</v>
      </c>
      <c r="I13" s="16">
        <f>SUM(I5:I12)</f>
        <v>42916.88</v>
      </c>
    </row>
    <row r="14" spans="1:9" ht="15" customHeight="1" thickTop="1" x14ac:dyDescent="0.25">
      <c r="A14" s="2" t="s">
        <v>38</v>
      </c>
      <c r="B14" s="2">
        <v>205</v>
      </c>
      <c r="C14" s="2" t="s">
        <v>41</v>
      </c>
      <c r="D14" s="3">
        <v>100</v>
      </c>
      <c r="E14" s="13"/>
      <c r="F14" s="2"/>
      <c r="G14" s="2"/>
      <c r="H14" s="15"/>
      <c r="I14" s="17"/>
    </row>
    <row r="15" spans="1:9" ht="15" customHeight="1" x14ac:dyDescent="0.25">
      <c r="A15" s="2" t="s">
        <v>42</v>
      </c>
      <c r="B15" s="2" t="s">
        <v>10</v>
      </c>
      <c r="C15" s="2" t="s">
        <v>43</v>
      </c>
      <c r="D15" s="3">
        <v>25</v>
      </c>
      <c r="E15" s="13"/>
      <c r="F15" s="2"/>
      <c r="G15" s="2"/>
      <c r="H15" s="2"/>
      <c r="I15" s="6"/>
    </row>
    <row r="16" spans="1:9" ht="15" customHeight="1" x14ac:dyDescent="0.25">
      <c r="A16" s="2" t="s">
        <v>44</v>
      </c>
      <c r="B16" s="2" t="s">
        <v>10</v>
      </c>
      <c r="C16" s="2" t="s">
        <v>45</v>
      </c>
      <c r="D16" s="3">
        <v>250</v>
      </c>
      <c r="E16" s="13"/>
      <c r="F16" s="2"/>
      <c r="G16" s="2"/>
      <c r="H16" s="2"/>
      <c r="I16" s="6"/>
    </row>
    <row r="17" spans="1:9" ht="15" customHeight="1" x14ac:dyDescent="0.25">
      <c r="A17" s="2" t="s">
        <v>46</v>
      </c>
      <c r="B17" s="2" t="s">
        <v>10</v>
      </c>
      <c r="C17" s="2" t="s">
        <v>47</v>
      </c>
      <c r="D17" s="3">
        <v>250</v>
      </c>
      <c r="E17" s="13"/>
      <c r="F17" s="18" t="s">
        <v>48</v>
      </c>
      <c r="G17" s="19"/>
      <c r="H17" s="5"/>
      <c r="I17" s="6"/>
    </row>
    <row r="18" spans="1:9" ht="15" customHeight="1" x14ac:dyDescent="0.25">
      <c r="A18" s="2"/>
      <c r="B18" s="2"/>
      <c r="C18" s="2"/>
      <c r="D18" s="3"/>
      <c r="E18" s="13"/>
      <c r="F18" s="2" t="s">
        <v>49</v>
      </c>
      <c r="G18" s="5"/>
      <c r="H18" s="2" t="s">
        <v>50</v>
      </c>
      <c r="I18" s="6">
        <v>7.07</v>
      </c>
    </row>
    <row r="19" spans="1:9" ht="15" customHeight="1" x14ac:dyDescent="0.25">
      <c r="A19" s="2"/>
      <c r="B19" s="2"/>
      <c r="C19" s="14"/>
      <c r="D19" s="3"/>
      <c r="E19" s="13"/>
      <c r="F19" s="2" t="s">
        <v>51</v>
      </c>
      <c r="G19" s="2"/>
      <c r="H19" s="2" t="s">
        <v>50</v>
      </c>
      <c r="I19" s="6">
        <v>8.8000000000000007</v>
      </c>
    </row>
    <row r="20" spans="1:9" ht="15" customHeight="1" x14ac:dyDescent="0.25">
      <c r="A20" s="2"/>
      <c r="B20" s="2"/>
      <c r="C20" s="14"/>
      <c r="D20" s="3"/>
      <c r="E20" s="13"/>
      <c r="F20" s="2" t="s">
        <v>52</v>
      </c>
      <c r="G20" s="5"/>
      <c r="H20" s="2" t="s">
        <v>50</v>
      </c>
      <c r="I20" s="6">
        <v>8.57</v>
      </c>
    </row>
    <row r="21" spans="1:9" ht="15" customHeight="1" x14ac:dyDescent="0.25">
      <c r="A21" s="2"/>
      <c r="B21" s="2"/>
      <c r="C21" s="14"/>
      <c r="D21" s="3"/>
      <c r="E21" s="13"/>
      <c r="F21" s="2" t="s">
        <v>53</v>
      </c>
      <c r="G21" s="5"/>
      <c r="H21" s="2" t="s">
        <v>50</v>
      </c>
      <c r="I21" s="6">
        <v>10.199999999999999</v>
      </c>
    </row>
    <row r="22" spans="1:9" ht="16.5" customHeight="1" x14ac:dyDescent="0.25">
      <c r="A22" s="2"/>
      <c r="B22" s="2"/>
      <c r="C22" s="14"/>
      <c r="D22" s="3"/>
      <c r="E22" s="13"/>
      <c r="F22" s="2" t="s">
        <v>54</v>
      </c>
      <c r="G22" s="5"/>
      <c r="H22" s="2" t="s">
        <v>50</v>
      </c>
      <c r="I22" s="6">
        <v>10.81</v>
      </c>
    </row>
    <row r="23" spans="1:9" ht="15" customHeight="1" x14ac:dyDescent="0.25">
      <c r="A23" s="2"/>
      <c r="B23" s="2"/>
      <c r="C23" s="2"/>
      <c r="D23" s="3"/>
      <c r="E23" s="13"/>
      <c r="F23" s="2" t="s">
        <v>33</v>
      </c>
      <c r="G23" s="5"/>
      <c r="H23" s="2" t="s">
        <v>50</v>
      </c>
      <c r="I23" s="6">
        <v>10.48</v>
      </c>
    </row>
    <row r="24" spans="1:9" ht="15" customHeight="1" x14ac:dyDescent="0.25">
      <c r="A24" s="2"/>
      <c r="B24" s="2"/>
      <c r="C24" s="2"/>
      <c r="D24" s="3"/>
      <c r="E24" s="13"/>
      <c r="F24" s="2" t="s">
        <v>55</v>
      </c>
      <c r="G24" s="5"/>
      <c r="H24" s="2" t="s">
        <v>50</v>
      </c>
      <c r="I24" s="6">
        <v>11.57</v>
      </c>
    </row>
    <row r="25" spans="1:9" ht="15" customHeight="1" x14ac:dyDescent="0.25">
      <c r="A25" s="5"/>
      <c r="B25" s="5"/>
      <c r="C25" s="5"/>
      <c r="D25" s="20"/>
      <c r="E25" s="13"/>
      <c r="F25" s="2" t="s">
        <v>56</v>
      </c>
      <c r="G25" s="5"/>
      <c r="H25" s="2" t="s">
        <v>50</v>
      </c>
      <c r="I25" s="6">
        <v>10.86</v>
      </c>
    </row>
    <row r="26" spans="1:9" ht="15" customHeight="1" x14ac:dyDescent="0.25">
      <c r="A26" s="5"/>
      <c r="B26" s="5"/>
      <c r="C26" s="5"/>
      <c r="D26" s="20"/>
      <c r="E26" s="13"/>
      <c r="F26" s="2" t="s">
        <v>57</v>
      </c>
      <c r="G26" s="5"/>
      <c r="H26" s="2" t="s">
        <v>50</v>
      </c>
      <c r="I26" s="6">
        <v>10.51</v>
      </c>
    </row>
    <row r="27" spans="1:9" ht="15" customHeight="1" x14ac:dyDescent="0.25">
      <c r="A27" s="2"/>
      <c r="B27" s="2"/>
      <c r="C27" s="14"/>
      <c r="D27" s="3"/>
      <c r="E27" s="13"/>
      <c r="F27" s="2" t="s">
        <v>58</v>
      </c>
      <c r="G27" s="5"/>
      <c r="H27" s="2" t="s">
        <v>50</v>
      </c>
      <c r="I27" s="6">
        <v>11.98</v>
      </c>
    </row>
    <row r="28" spans="1:9" ht="15" customHeight="1" thickBot="1" x14ac:dyDescent="0.3">
      <c r="A28" s="2"/>
      <c r="B28" s="2"/>
      <c r="C28" s="1" t="s">
        <v>40</v>
      </c>
      <c r="D28" s="21">
        <f>SUM(D5:D26)</f>
        <v>2200</v>
      </c>
      <c r="E28" s="6"/>
      <c r="F28" s="2" t="s">
        <v>59</v>
      </c>
      <c r="G28" s="5"/>
      <c r="H28" s="2" t="s">
        <v>50</v>
      </c>
      <c r="I28" s="6">
        <v>10.54</v>
      </c>
    </row>
    <row r="29" spans="1:9" ht="15" customHeight="1" thickTop="1" x14ac:dyDescent="0.2">
      <c r="A29" s="2"/>
      <c r="B29" s="2"/>
      <c r="C29" s="2"/>
      <c r="D29" s="3"/>
      <c r="E29" s="6"/>
      <c r="F29" s="2" t="s">
        <v>60</v>
      </c>
      <c r="G29" s="5"/>
      <c r="H29" s="2" t="s">
        <v>50</v>
      </c>
      <c r="I29" s="6">
        <v>10.19</v>
      </c>
    </row>
    <row r="30" spans="1:9" ht="15" customHeight="1" x14ac:dyDescent="0.25">
      <c r="A30" s="22" t="s">
        <v>61</v>
      </c>
      <c r="B30" s="23"/>
      <c r="C30" s="24">
        <f>SUM(D28+I13+I30)</f>
        <v>45238.46</v>
      </c>
      <c r="D30" s="3"/>
      <c r="E30" s="6"/>
      <c r="F30" s="2"/>
      <c r="G30" s="5"/>
      <c r="H30" s="15" t="s">
        <v>40</v>
      </c>
      <c r="I30" s="25">
        <f>SUM(I18:I29)</f>
        <v>121.58000000000001</v>
      </c>
    </row>
    <row r="31" spans="1:9" ht="15" customHeight="1" x14ac:dyDescent="0.2">
      <c r="A31" s="2"/>
      <c r="B31" s="2"/>
      <c r="C31" s="2"/>
      <c r="D31" s="3"/>
      <c r="E31" s="6"/>
      <c r="F31" s="2"/>
      <c r="G31" s="5"/>
      <c r="I31" s="7"/>
    </row>
    <row r="32" spans="1:9" ht="15" customHeight="1" x14ac:dyDescent="0.2">
      <c r="A32" s="7"/>
      <c r="B32" s="7"/>
      <c r="C32" s="7"/>
      <c r="D32" s="3"/>
      <c r="E32" s="6"/>
    </row>
    <row r="33" spans="1:9" x14ac:dyDescent="0.2">
      <c r="A33" s="28"/>
      <c r="B33" s="28"/>
      <c r="C33" s="28"/>
      <c r="D33" s="29"/>
      <c r="E33" s="30"/>
      <c r="F33" s="28"/>
      <c r="G33" s="31"/>
      <c r="H33" s="31"/>
      <c r="I33" s="30"/>
    </row>
    <row r="34" spans="1:9" x14ac:dyDescent="0.2">
      <c r="B34" s="32"/>
      <c r="E34" s="34"/>
    </row>
  </sheetData>
  <pageMargins left="0.74803149606299213" right="0.74803149606299213" top="0.59055118110236227" bottom="0.59055118110236227" header="0.51181102362204722" footer="0.51181102362204722"/>
  <pageSetup paperSize="9" orientation="landscape" horizontalDpi="360" verticalDpi="36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9F03C-6F6A-4465-B743-8EC33906479A}">
  <dimension ref="A1:AA125"/>
  <sheetViews>
    <sheetView zoomScale="85" zoomScaleNormal="85" workbookViewId="0">
      <pane ySplit="1" topLeftCell="A103" activePane="bottomLeft" state="frozen"/>
      <selection pane="bottomLeft" activeCell="N119" sqref="N119"/>
    </sheetView>
  </sheetViews>
  <sheetFormatPr defaultRowHeight="12.75" x14ac:dyDescent="0.2"/>
  <cols>
    <col min="1" max="1" width="7.85546875" style="68" customWidth="1"/>
    <col min="2" max="2" width="4.140625" style="68" bestFit="1" customWidth="1"/>
    <col min="3" max="3" width="18.42578125" style="68" customWidth="1"/>
    <col min="4" max="4" width="26.5703125" style="116" customWidth="1"/>
    <col min="5" max="5" width="3" style="68" customWidth="1"/>
    <col min="6" max="6" width="8.5703125" style="67" customWidth="1"/>
    <col min="7" max="7" width="9.28515625" style="115" customWidth="1"/>
    <col min="8" max="8" width="5.5703125" style="110" customWidth="1"/>
    <col min="9" max="9" width="8.140625" style="110" customWidth="1"/>
    <col min="10" max="10" width="5.42578125" style="110" customWidth="1"/>
    <col min="11" max="11" width="7.42578125" style="110" customWidth="1"/>
    <col min="12" max="12" width="8.140625" style="110" bestFit="1" customWidth="1"/>
    <col min="13" max="14" width="8.140625" style="111" bestFit="1" customWidth="1"/>
    <col min="15" max="16" width="8.42578125" style="111" customWidth="1"/>
    <col min="17" max="17" width="9" style="111" customWidth="1"/>
    <col min="18" max="18" width="4.7109375" style="111" bestFit="1" customWidth="1"/>
    <col min="19" max="19" width="6.7109375" style="110" bestFit="1" customWidth="1"/>
    <col min="20" max="20" width="8.140625" style="111" bestFit="1" customWidth="1"/>
    <col min="21" max="21" width="7.42578125" style="111" customWidth="1"/>
    <col min="22" max="22" width="8.28515625" style="111" customWidth="1"/>
    <col min="23" max="23" width="9.42578125" style="112" customWidth="1"/>
    <col min="24" max="25" width="10.28515625" style="68" bestFit="1" customWidth="1"/>
    <col min="26" max="34" width="9.140625" style="68"/>
    <col min="35" max="36" width="0" style="68" hidden="1" customWidth="1"/>
    <col min="37" max="16384" width="9.140625" style="68"/>
  </cols>
  <sheetData>
    <row r="1" spans="1:27" s="44" customFormat="1" ht="111.75" customHeight="1" thickBot="1" x14ac:dyDescent="0.25">
      <c r="A1" s="36" t="s">
        <v>4</v>
      </c>
      <c r="B1" s="37" t="s">
        <v>62</v>
      </c>
      <c r="C1" s="38" t="s">
        <v>63</v>
      </c>
      <c r="D1" s="39" t="s">
        <v>64</v>
      </c>
      <c r="E1" s="39" t="s">
        <v>65</v>
      </c>
      <c r="F1" s="40" t="s">
        <v>66</v>
      </c>
      <c r="G1" s="41" t="s">
        <v>67</v>
      </c>
      <c r="H1" s="42" t="s">
        <v>68</v>
      </c>
      <c r="I1" s="42" t="s">
        <v>69</v>
      </c>
      <c r="J1" s="42" t="s">
        <v>70</v>
      </c>
      <c r="K1" s="42" t="s">
        <v>71</v>
      </c>
      <c r="L1" s="42" t="s">
        <v>72</v>
      </c>
      <c r="M1" s="40" t="s">
        <v>73</v>
      </c>
      <c r="N1" s="40" t="s">
        <v>74</v>
      </c>
      <c r="O1" s="40" t="s">
        <v>75</v>
      </c>
      <c r="P1" s="40" t="s">
        <v>76</v>
      </c>
      <c r="Q1" s="40" t="s">
        <v>77</v>
      </c>
      <c r="R1" s="40" t="s">
        <v>78</v>
      </c>
      <c r="S1" s="42" t="s">
        <v>79</v>
      </c>
      <c r="T1" s="40" t="s">
        <v>80</v>
      </c>
      <c r="U1" s="40" t="s">
        <v>81</v>
      </c>
      <c r="V1" s="40" t="s">
        <v>82</v>
      </c>
      <c r="W1" s="43" t="s">
        <v>83</v>
      </c>
    </row>
    <row r="2" spans="1:27" s="44" customFormat="1" ht="21" customHeight="1" x14ac:dyDescent="0.2">
      <c r="A2" s="45" t="s">
        <v>84</v>
      </c>
      <c r="B2" s="46">
        <v>1</v>
      </c>
      <c r="C2" s="47" t="s">
        <v>85</v>
      </c>
      <c r="D2" s="48" t="s">
        <v>86</v>
      </c>
      <c r="E2" s="49" t="s">
        <v>87</v>
      </c>
      <c r="F2" s="50"/>
      <c r="G2" s="51"/>
      <c r="H2" s="52"/>
      <c r="I2" s="52"/>
      <c r="J2" s="52"/>
      <c r="K2" s="52"/>
      <c r="L2" s="52"/>
      <c r="M2" s="50"/>
      <c r="N2" s="50"/>
      <c r="O2" s="50">
        <v>510</v>
      </c>
      <c r="P2" s="50"/>
      <c r="Q2" s="50"/>
      <c r="R2" s="50"/>
      <c r="S2" s="52"/>
      <c r="T2" s="50"/>
      <c r="U2" s="50"/>
      <c r="V2" s="50"/>
      <c r="W2" s="53">
        <f>SUM(F2:V2)</f>
        <v>510</v>
      </c>
    </row>
    <row r="3" spans="1:27" s="44" customFormat="1" ht="22.5" customHeight="1" x14ac:dyDescent="0.2">
      <c r="A3" s="54" t="s">
        <v>84</v>
      </c>
      <c r="B3" s="55">
        <v>2</v>
      </c>
      <c r="C3" s="56" t="s">
        <v>88</v>
      </c>
      <c r="D3" s="57" t="s">
        <v>89</v>
      </c>
      <c r="E3" s="49" t="s">
        <v>87</v>
      </c>
      <c r="F3" s="58">
        <v>14.33</v>
      </c>
      <c r="G3" s="59"/>
      <c r="H3" s="60"/>
      <c r="I3" s="60"/>
      <c r="J3" s="60"/>
      <c r="K3" s="60"/>
      <c r="L3" s="60"/>
      <c r="M3" s="58"/>
      <c r="N3" s="58"/>
      <c r="O3" s="58"/>
      <c r="P3" s="58"/>
      <c r="Q3" s="58"/>
      <c r="R3" s="58"/>
      <c r="S3" s="60"/>
      <c r="T3" s="58"/>
      <c r="U3" s="58"/>
      <c r="V3" s="58">
        <v>2.88</v>
      </c>
      <c r="W3" s="53">
        <f t="shared" ref="W3:W66" si="0">SUM(F3:V3)</f>
        <v>17.21</v>
      </c>
    </row>
    <row r="4" spans="1:27" ht="20.100000000000001" customHeight="1" x14ac:dyDescent="0.2">
      <c r="A4" s="61" t="s">
        <v>90</v>
      </c>
      <c r="B4" s="62">
        <v>3</v>
      </c>
      <c r="C4" s="62" t="s">
        <v>91</v>
      </c>
      <c r="D4" s="63" t="s">
        <v>92</v>
      </c>
      <c r="E4" s="49" t="s">
        <v>87</v>
      </c>
      <c r="F4" s="64">
        <v>95</v>
      </c>
      <c r="G4" s="65"/>
      <c r="H4" s="66"/>
      <c r="I4" s="66"/>
      <c r="J4" s="66"/>
      <c r="K4" s="66"/>
      <c r="L4" s="66"/>
      <c r="M4" s="65"/>
      <c r="N4" s="65"/>
      <c r="O4" s="65"/>
      <c r="P4" s="65"/>
      <c r="Q4" s="65"/>
      <c r="R4" s="65"/>
      <c r="S4" s="66"/>
      <c r="T4" s="65"/>
      <c r="U4" s="65"/>
      <c r="V4" s="65"/>
      <c r="W4" s="53">
        <f t="shared" si="0"/>
        <v>95</v>
      </c>
      <c r="X4" s="67"/>
      <c r="AA4" s="69"/>
    </row>
    <row r="5" spans="1:27" ht="20.100000000000001" customHeight="1" x14ac:dyDescent="0.2">
      <c r="A5" s="61" t="s">
        <v>90</v>
      </c>
      <c r="B5" s="62">
        <v>4</v>
      </c>
      <c r="C5" s="62" t="s">
        <v>93</v>
      </c>
      <c r="D5" s="63" t="s">
        <v>94</v>
      </c>
      <c r="E5" s="49" t="s">
        <v>87</v>
      </c>
      <c r="F5" s="64"/>
      <c r="G5" s="65"/>
      <c r="H5" s="66"/>
      <c r="I5" s="66"/>
      <c r="J5" s="66"/>
      <c r="K5" s="66">
        <v>34.409999999999997</v>
      </c>
      <c r="L5" s="66">
        <v>120.76</v>
      </c>
      <c r="M5" s="65"/>
      <c r="N5" s="65"/>
      <c r="O5" s="65"/>
      <c r="P5" s="65"/>
      <c r="Q5" s="65"/>
      <c r="R5" s="65"/>
      <c r="S5" s="66"/>
      <c r="T5" s="65"/>
      <c r="U5" s="65"/>
      <c r="V5" s="65"/>
      <c r="W5" s="53">
        <f t="shared" si="0"/>
        <v>155.17000000000002</v>
      </c>
      <c r="X5" s="67"/>
      <c r="AA5" s="69"/>
    </row>
    <row r="6" spans="1:27" ht="20.100000000000001" customHeight="1" x14ac:dyDescent="0.2">
      <c r="A6" s="61" t="s">
        <v>90</v>
      </c>
      <c r="B6" s="62">
        <v>5</v>
      </c>
      <c r="C6" s="62" t="s">
        <v>95</v>
      </c>
      <c r="D6" s="63" t="s">
        <v>96</v>
      </c>
      <c r="E6" s="49" t="s">
        <v>87</v>
      </c>
      <c r="F6" s="64"/>
      <c r="G6" s="65"/>
      <c r="H6" s="66"/>
      <c r="I6" s="66">
        <v>118.2</v>
      </c>
      <c r="J6" s="66"/>
      <c r="K6" s="66"/>
      <c r="L6" s="66"/>
      <c r="M6" s="65"/>
      <c r="N6" s="65"/>
      <c r="O6" s="65"/>
      <c r="P6" s="65"/>
      <c r="Q6" s="65"/>
      <c r="R6" s="65"/>
      <c r="S6" s="66"/>
      <c r="T6" s="65"/>
      <c r="U6" s="65"/>
      <c r="V6" s="65"/>
      <c r="W6" s="53">
        <f t="shared" si="0"/>
        <v>118.2</v>
      </c>
      <c r="X6" s="67"/>
      <c r="AA6" s="69"/>
    </row>
    <row r="7" spans="1:27" ht="20.100000000000001" customHeight="1" x14ac:dyDescent="0.2">
      <c r="A7" s="61" t="s">
        <v>90</v>
      </c>
      <c r="B7" s="62">
        <v>6</v>
      </c>
      <c r="C7" s="62" t="s">
        <v>97</v>
      </c>
      <c r="D7" s="63" t="s">
        <v>98</v>
      </c>
      <c r="E7" s="49" t="s">
        <v>87</v>
      </c>
      <c r="F7" s="64"/>
      <c r="G7" s="65"/>
      <c r="H7" s="66"/>
      <c r="I7" s="66"/>
      <c r="J7" s="66"/>
      <c r="K7" s="66"/>
      <c r="L7" s="66"/>
      <c r="M7" s="65"/>
      <c r="N7" s="65"/>
      <c r="O7" s="65"/>
      <c r="P7" s="65">
        <v>740</v>
      </c>
      <c r="Q7" s="65"/>
      <c r="R7" s="65"/>
      <c r="S7" s="66"/>
      <c r="T7" s="65"/>
      <c r="U7" s="65"/>
      <c r="V7" s="65">
        <v>148</v>
      </c>
      <c r="W7" s="53">
        <f t="shared" si="0"/>
        <v>888</v>
      </c>
      <c r="X7" s="67"/>
      <c r="AA7" s="69"/>
    </row>
    <row r="8" spans="1:27" ht="20.100000000000001" customHeight="1" x14ac:dyDescent="0.2">
      <c r="A8" s="61" t="s">
        <v>90</v>
      </c>
      <c r="B8" s="62">
        <v>7</v>
      </c>
      <c r="C8" s="62" t="s">
        <v>99</v>
      </c>
      <c r="D8" s="63" t="s">
        <v>100</v>
      </c>
      <c r="E8" s="49" t="s">
        <v>87</v>
      </c>
      <c r="F8" s="64"/>
      <c r="G8" s="65"/>
      <c r="H8" s="66"/>
      <c r="I8" s="66"/>
      <c r="J8" s="66"/>
      <c r="K8" s="66"/>
      <c r="L8" s="66"/>
      <c r="M8" s="65"/>
      <c r="N8" s="65"/>
      <c r="O8" s="65"/>
      <c r="P8" s="65"/>
      <c r="Q8" s="65">
        <v>470.2</v>
      </c>
      <c r="R8" s="65"/>
      <c r="S8" s="66"/>
      <c r="T8" s="65"/>
      <c r="U8" s="65"/>
      <c r="V8" s="65"/>
      <c r="W8" s="53">
        <f t="shared" si="0"/>
        <v>470.2</v>
      </c>
      <c r="X8" s="67"/>
      <c r="AA8" s="69"/>
    </row>
    <row r="9" spans="1:27" ht="20.100000000000001" customHeight="1" x14ac:dyDescent="0.2">
      <c r="A9" s="61" t="s">
        <v>90</v>
      </c>
      <c r="B9" s="62">
        <v>8</v>
      </c>
      <c r="C9" s="62" t="s">
        <v>101</v>
      </c>
      <c r="D9" s="63" t="s">
        <v>102</v>
      </c>
      <c r="E9" s="49" t="s">
        <v>87</v>
      </c>
      <c r="F9" s="64">
        <v>38.979999999999997</v>
      </c>
      <c r="G9" s="65">
        <v>473.12</v>
      </c>
      <c r="H9" s="66"/>
      <c r="I9" s="66"/>
      <c r="J9" s="66"/>
      <c r="K9" s="66"/>
      <c r="L9" s="66"/>
      <c r="M9" s="65"/>
      <c r="N9" s="65"/>
      <c r="O9" s="65"/>
      <c r="P9" s="65"/>
      <c r="Q9" s="65"/>
      <c r="R9" s="65"/>
      <c r="S9" s="66"/>
      <c r="T9" s="65"/>
      <c r="U9" s="65"/>
      <c r="V9" s="65">
        <v>3.23</v>
      </c>
      <c r="W9" s="53">
        <f t="shared" si="0"/>
        <v>515.33000000000004</v>
      </c>
      <c r="X9" s="67"/>
      <c r="AA9" s="69"/>
    </row>
    <row r="10" spans="1:27" ht="20.100000000000001" customHeight="1" x14ac:dyDescent="0.2">
      <c r="A10" s="61" t="s">
        <v>103</v>
      </c>
      <c r="B10" s="62">
        <v>9</v>
      </c>
      <c r="C10" s="62" t="s">
        <v>85</v>
      </c>
      <c r="D10" s="63" t="s">
        <v>104</v>
      </c>
      <c r="E10" s="49" t="s">
        <v>87</v>
      </c>
      <c r="F10" s="64"/>
      <c r="G10" s="65"/>
      <c r="H10" s="66"/>
      <c r="I10" s="66"/>
      <c r="J10" s="66"/>
      <c r="K10" s="66"/>
      <c r="L10" s="66"/>
      <c r="M10" s="65">
        <v>122</v>
      </c>
      <c r="N10" s="65"/>
      <c r="O10" s="65"/>
      <c r="P10" s="65"/>
      <c r="Q10" s="65">
        <v>199.36</v>
      </c>
      <c r="R10" s="65"/>
      <c r="S10" s="66"/>
      <c r="T10" s="65"/>
      <c r="U10" s="65"/>
      <c r="V10" s="65"/>
      <c r="W10" s="53">
        <f t="shared" si="0"/>
        <v>321.36</v>
      </c>
      <c r="X10" s="67"/>
      <c r="AA10" s="69"/>
    </row>
    <row r="11" spans="1:27" ht="20.100000000000001" customHeight="1" x14ac:dyDescent="0.2">
      <c r="A11" s="61" t="s">
        <v>103</v>
      </c>
      <c r="B11" s="62">
        <v>10</v>
      </c>
      <c r="C11" s="62" t="s">
        <v>88</v>
      </c>
      <c r="D11" s="63" t="s">
        <v>89</v>
      </c>
      <c r="E11" s="49" t="s">
        <v>87</v>
      </c>
      <c r="F11" s="64">
        <v>14.33</v>
      </c>
      <c r="G11" s="65"/>
      <c r="H11" s="66"/>
      <c r="I11" s="66"/>
      <c r="J11" s="66"/>
      <c r="K11" s="66"/>
      <c r="L11" s="66"/>
      <c r="M11" s="65"/>
      <c r="N11" s="65"/>
      <c r="O11" s="65"/>
      <c r="P11" s="65"/>
      <c r="Q11" s="65"/>
      <c r="R11" s="65"/>
      <c r="S11" s="66"/>
      <c r="T11" s="65"/>
      <c r="U11" s="65"/>
      <c r="V11" s="65">
        <v>2.88</v>
      </c>
      <c r="W11" s="53">
        <f t="shared" si="0"/>
        <v>17.21</v>
      </c>
      <c r="X11" s="67"/>
      <c r="AA11" s="69"/>
    </row>
    <row r="12" spans="1:27" ht="20.100000000000001" customHeight="1" x14ac:dyDescent="0.2">
      <c r="A12" s="61" t="s">
        <v>103</v>
      </c>
      <c r="B12" s="62">
        <v>11</v>
      </c>
      <c r="C12" s="62" t="s">
        <v>97</v>
      </c>
      <c r="D12" s="63" t="s">
        <v>105</v>
      </c>
      <c r="E12" s="49" t="s">
        <v>87</v>
      </c>
      <c r="F12" s="64"/>
      <c r="G12" s="65"/>
      <c r="H12" s="66"/>
      <c r="I12" s="66"/>
      <c r="J12" s="66"/>
      <c r="K12" s="66"/>
      <c r="L12" s="66"/>
      <c r="M12" s="65"/>
      <c r="N12" s="65"/>
      <c r="O12" s="65"/>
      <c r="P12" s="65">
        <v>740</v>
      </c>
      <c r="Q12" s="65"/>
      <c r="R12" s="65"/>
      <c r="S12" s="66"/>
      <c r="T12" s="65"/>
      <c r="U12" s="65"/>
      <c r="V12" s="65">
        <v>148</v>
      </c>
      <c r="W12" s="53">
        <f t="shared" si="0"/>
        <v>888</v>
      </c>
      <c r="X12" s="67"/>
      <c r="AA12" s="69"/>
    </row>
    <row r="13" spans="1:27" ht="20.100000000000001" customHeight="1" x14ac:dyDescent="0.2">
      <c r="A13" s="61" t="s">
        <v>103</v>
      </c>
      <c r="B13" s="62">
        <v>12</v>
      </c>
      <c r="C13" s="62" t="s">
        <v>106</v>
      </c>
      <c r="D13" s="63" t="s">
        <v>107</v>
      </c>
      <c r="E13" s="49" t="s">
        <v>87</v>
      </c>
      <c r="F13" s="64">
        <v>783.48</v>
      </c>
      <c r="G13" s="65"/>
      <c r="H13" s="66"/>
      <c r="I13" s="66"/>
      <c r="J13" s="66"/>
      <c r="K13" s="66"/>
      <c r="L13" s="66"/>
      <c r="M13" s="65"/>
      <c r="N13" s="65"/>
      <c r="O13" s="65"/>
      <c r="P13" s="65"/>
      <c r="Q13" s="65"/>
      <c r="R13" s="65"/>
      <c r="S13" s="66"/>
      <c r="T13" s="65"/>
      <c r="U13" s="65"/>
      <c r="V13" s="65"/>
      <c r="W13" s="53">
        <f t="shared" si="0"/>
        <v>783.48</v>
      </c>
      <c r="X13" s="67"/>
      <c r="AA13" s="69"/>
    </row>
    <row r="14" spans="1:27" ht="20.100000000000001" customHeight="1" x14ac:dyDescent="0.2">
      <c r="A14" s="61" t="s">
        <v>103</v>
      </c>
      <c r="B14" s="62">
        <v>13</v>
      </c>
      <c r="C14" s="62" t="s">
        <v>108</v>
      </c>
      <c r="D14" s="63" t="s">
        <v>109</v>
      </c>
      <c r="E14" s="49" t="s">
        <v>87</v>
      </c>
      <c r="F14" s="64">
        <v>450</v>
      </c>
      <c r="G14" s="65"/>
      <c r="H14" s="66"/>
      <c r="I14" s="66"/>
      <c r="J14" s="66"/>
      <c r="K14" s="66"/>
      <c r="L14" s="66"/>
      <c r="M14" s="65"/>
      <c r="N14" s="65"/>
      <c r="O14" s="65"/>
      <c r="P14" s="65"/>
      <c r="Q14" s="65"/>
      <c r="R14" s="65"/>
      <c r="S14" s="66"/>
      <c r="T14" s="65"/>
      <c r="U14" s="65"/>
      <c r="V14" s="65"/>
      <c r="W14" s="53">
        <f t="shared" si="0"/>
        <v>450</v>
      </c>
      <c r="X14" s="67"/>
      <c r="AA14" s="69"/>
    </row>
    <row r="15" spans="1:27" ht="20.100000000000001" customHeight="1" x14ac:dyDescent="0.2">
      <c r="A15" s="61" t="s">
        <v>110</v>
      </c>
      <c r="B15" s="62">
        <v>14</v>
      </c>
      <c r="C15" s="62" t="s">
        <v>101</v>
      </c>
      <c r="D15" s="63" t="s">
        <v>102</v>
      </c>
      <c r="E15" s="49" t="s">
        <v>87</v>
      </c>
      <c r="F15" s="64">
        <v>58.16</v>
      </c>
      <c r="G15" s="65">
        <v>473.12</v>
      </c>
      <c r="H15" s="66"/>
      <c r="I15" s="66"/>
      <c r="J15" s="66"/>
      <c r="K15" s="66"/>
      <c r="L15" s="66"/>
      <c r="M15" s="65"/>
      <c r="N15" s="65"/>
      <c r="O15" s="65"/>
      <c r="P15" s="65"/>
      <c r="Q15" s="65"/>
      <c r="R15" s="65"/>
      <c r="S15" s="66"/>
      <c r="T15" s="65"/>
      <c r="U15" s="65"/>
      <c r="V15" s="65">
        <v>5.92</v>
      </c>
      <c r="W15" s="53">
        <f t="shared" si="0"/>
        <v>537.19999999999993</v>
      </c>
      <c r="X15" s="67"/>
      <c r="AA15" s="69"/>
    </row>
    <row r="16" spans="1:27" ht="20.100000000000001" customHeight="1" x14ac:dyDescent="0.2">
      <c r="A16" s="61" t="s">
        <v>110</v>
      </c>
      <c r="B16" s="62">
        <v>15</v>
      </c>
      <c r="C16" s="62" t="s">
        <v>95</v>
      </c>
      <c r="D16" s="63" t="s">
        <v>96</v>
      </c>
      <c r="E16" s="49" t="s">
        <v>87</v>
      </c>
      <c r="F16" s="64"/>
      <c r="G16" s="65"/>
      <c r="H16" s="66"/>
      <c r="I16" s="66">
        <v>118.2</v>
      </c>
      <c r="J16" s="66"/>
      <c r="K16" s="66"/>
      <c r="L16" s="66"/>
      <c r="M16" s="65"/>
      <c r="N16" s="65"/>
      <c r="O16" s="65"/>
      <c r="P16" s="65"/>
      <c r="Q16" s="65"/>
      <c r="R16" s="65"/>
      <c r="S16" s="66"/>
      <c r="T16" s="65"/>
      <c r="U16" s="65"/>
      <c r="V16" s="65"/>
      <c r="W16" s="53">
        <f t="shared" si="0"/>
        <v>118.2</v>
      </c>
      <c r="X16" s="67"/>
      <c r="AA16" s="69"/>
    </row>
    <row r="17" spans="1:27" ht="20.100000000000001" customHeight="1" x14ac:dyDescent="0.2">
      <c r="A17" s="61" t="s">
        <v>110</v>
      </c>
      <c r="B17" s="62">
        <v>16</v>
      </c>
      <c r="C17" s="62" t="s">
        <v>93</v>
      </c>
      <c r="D17" s="63" t="s">
        <v>111</v>
      </c>
      <c r="E17" s="49" t="s">
        <v>87</v>
      </c>
      <c r="F17" s="64"/>
      <c r="G17" s="65"/>
      <c r="H17" s="66"/>
      <c r="I17" s="66"/>
      <c r="J17" s="66"/>
      <c r="K17" s="66">
        <v>34.409999999999997</v>
      </c>
      <c r="L17" s="66">
        <v>120.76</v>
      </c>
      <c r="M17" s="65"/>
      <c r="N17" s="65"/>
      <c r="O17" s="65"/>
      <c r="P17" s="65"/>
      <c r="Q17" s="65"/>
      <c r="R17" s="65"/>
      <c r="S17" s="66"/>
      <c r="T17" s="65"/>
      <c r="U17" s="65"/>
      <c r="V17" s="65"/>
      <c r="W17" s="53">
        <f t="shared" si="0"/>
        <v>155.17000000000002</v>
      </c>
      <c r="X17" s="67"/>
      <c r="AA17" s="69"/>
    </row>
    <row r="18" spans="1:27" ht="20.100000000000001" customHeight="1" x14ac:dyDescent="0.2">
      <c r="A18" s="61" t="s">
        <v>110</v>
      </c>
      <c r="B18" s="62">
        <v>17</v>
      </c>
      <c r="C18" s="62" t="s">
        <v>112</v>
      </c>
      <c r="D18" s="63" t="s">
        <v>113</v>
      </c>
      <c r="E18" s="49" t="s">
        <v>87</v>
      </c>
      <c r="F18" s="64">
        <v>50</v>
      </c>
      <c r="G18" s="65"/>
      <c r="H18" s="66"/>
      <c r="I18" s="66"/>
      <c r="J18" s="66"/>
      <c r="K18" s="66"/>
      <c r="L18" s="66"/>
      <c r="M18" s="65"/>
      <c r="N18" s="65"/>
      <c r="O18" s="65"/>
      <c r="P18" s="65"/>
      <c r="Q18" s="65"/>
      <c r="R18" s="65"/>
      <c r="S18" s="66"/>
      <c r="T18" s="65"/>
      <c r="U18" s="65"/>
      <c r="V18" s="65">
        <v>10</v>
      </c>
      <c r="W18" s="53">
        <f t="shared" si="0"/>
        <v>60</v>
      </c>
      <c r="X18" s="67"/>
      <c r="AA18" s="69"/>
    </row>
    <row r="19" spans="1:27" ht="20.100000000000001" customHeight="1" x14ac:dyDescent="0.2">
      <c r="A19" s="61" t="s">
        <v>110</v>
      </c>
      <c r="B19" s="62">
        <v>18</v>
      </c>
      <c r="C19" s="62" t="s">
        <v>85</v>
      </c>
      <c r="D19" s="63" t="s">
        <v>114</v>
      </c>
      <c r="E19" s="49" t="s">
        <v>87</v>
      </c>
      <c r="F19" s="64"/>
      <c r="G19" s="65"/>
      <c r="H19" s="66"/>
      <c r="I19" s="66"/>
      <c r="J19" s="66"/>
      <c r="K19" s="66"/>
      <c r="L19" s="66"/>
      <c r="M19" s="65"/>
      <c r="N19" s="65"/>
      <c r="O19" s="65">
        <v>498.86</v>
      </c>
      <c r="P19" s="65"/>
      <c r="Q19" s="65"/>
      <c r="R19" s="65"/>
      <c r="S19" s="66"/>
      <c r="T19" s="65"/>
      <c r="U19" s="65"/>
      <c r="V19" s="65"/>
      <c r="W19" s="53">
        <f t="shared" si="0"/>
        <v>498.86</v>
      </c>
      <c r="X19" s="67"/>
      <c r="AA19" s="69"/>
    </row>
    <row r="20" spans="1:27" ht="20.100000000000001" customHeight="1" x14ac:dyDescent="0.2">
      <c r="A20" s="61" t="s">
        <v>110</v>
      </c>
      <c r="B20" s="62">
        <v>19</v>
      </c>
      <c r="C20" s="62" t="s">
        <v>97</v>
      </c>
      <c r="D20" s="63" t="s">
        <v>115</v>
      </c>
      <c r="E20" s="49" t="s">
        <v>87</v>
      </c>
      <c r="F20" s="64"/>
      <c r="G20" s="65"/>
      <c r="H20" s="66"/>
      <c r="I20" s="66"/>
      <c r="J20" s="66"/>
      <c r="K20" s="66"/>
      <c r="L20" s="66"/>
      <c r="M20" s="65"/>
      <c r="N20" s="65"/>
      <c r="O20" s="65"/>
      <c r="P20" s="65">
        <v>740</v>
      </c>
      <c r="Q20" s="65"/>
      <c r="R20" s="65"/>
      <c r="S20" s="66"/>
      <c r="T20" s="65"/>
      <c r="U20" s="65"/>
      <c r="V20" s="65">
        <v>148</v>
      </c>
      <c r="W20" s="53">
        <f t="shared" si="0"/>
        <v>888</v>
      </c>
      <c r="X20" s="67"/>
      <c r="AA20" s="69"/>
    </row>
    <row r="21" spans="1:27" ht="20.100000000000001" customHeight="1" x14ac:dyDescent="0.2">
      <c r="A21" s="61" t="s">
        <v>110</v>
      </c>
      <c r="B21" s="62">
        <v>20</v>
      </c>
      <c r="C21" s="62" t="s">
        <v>112</v>
      </c>
      <c r="D21" s="63" t="s">
        <v>116</v>
      </c>
      <c r="E21" s="49" t="s">
        <v>87</v>
      </c>
      <c r="F21" s="64">
        <v>188.13</v>
      </c>
      <c r="G21" s="65"/>
      <c r="H21" s="66"/>
      <c r="I21" s="66"/>
      <c r="J21" s="66"/>
      <c r="K21" s="66"/>
      <c r="L21" s="66"/>
      <c r="M21" s="65"/>
      <c r="N21" s="65"/>
      <c r="O21" s="65"/>
      <c r="P21" s="65"/>
      <c r="Q21" s="65"/>
      <c r="R21" s="65"/>
      <c r="S21" s="66"/>
      <c r="T21" s="65"/>
      <c r="U21" s="65"/>
      <c r="V21" s="65">
        <v>37.630000000000003</v>
      </c>
      <c r="W21" s="53">
        <f t="shared" si="0"/>
        <v>225.76</v>
      </c>
      <c r="X21" s="67"/>
      <c r="AA21" s="69"/>
    </row>
    <row r="22" spans="1:27" ht="20.100000000000001" customHeight="1" x14ac:dyDescent="0.2">
      <c r="A22" s="70" t="s">
        <v>117</v>
      </c>
      <c r="B22" s="71">
        <v>21</v>
      </c>
      <c r="C22" s="71" t="s">
        <v>93</v>
      </c>
      <c r="D22" s="72" t="s">
        <v>118</v>
      </c>
      <c r="E22" s="73" t="s">
        <v>87</v>
      </c>
      <c r="F22" s="74"/>
      <c r="G22" s="75"/>
      <c r="H22" s="76"/>
      <c r="I22" s="76"/>
      <c r="J22" s="76"/>
      <c r="K22" s="76">
        <v>34.409999999999997</v>
      </c>
      <c r="L22" s="76">
        <v>120.76</v>
      </c>
      <c r="M22" s="75"/>
      <c r="N22" s="75"/>
      <c r="O22" s="75"/>
      <c r="P22" s="75"/>
      <c r="Q22" s="75"/>
      <c r="R22" s="75"/>
      <c r="S22" s="76"/>
      <c r="T22" s="75"/>
      <c r="U22" s="75"/>
      <c r="V22" s="75"/>
      <c r="W22" s="77">
        <f t="shared" si="0"/>
        <v>155.17000000000002</v>
      </c>
      <c r="X22" s="67"/>
      <c r="AA22" s="69"/>
    </row>
    <row r="23" spans="1:27" ht="20.100000000000001" customHeight="1" x14ac:dyDescent="0.2">
      <c r="A23" s="70" t="s">
        <v>119</v>
      </c>
      <c r="B23" s="71">
        <v>22</v>
      </c>
      <c r="C23" s="71" t="s">
        <v>85</v>
      </c>
      <c r="D23" s="72" t="s">
        <v>104</v>
      </c>
      <c r="E23" s="73" t="s">
        <v>87</v>
      </c>
      <c r="F23" s="74"/>
      <c r="G23" s="75"/>
      <c r="H23" s="76"/>
      <c r="I23" s="76"/>
      <c r="J23" s="76"/>
      <c r="K23" s="76"/>
      <c r="L23" s="76"/>
      <c r="M23" s="75">
        <v>122</v>
      </c>
      <c r="N23" s="75"/>
      <c r="O23" s="75"/>
      <c r="P23" s="75"/>
      <c r="Q23" s="75">
        <v>199.36</v>
      </c>
      <c r="R23" s="75"/>
      <c r="S23" s="76"/>
      <c r="T23" s="75"/>
      <c r="U23" s="75"/>
      <c r="V23" s="75"/>
      <c r="W23" s="77">
        <f t="shared" si="0"/>
        <v>321.36</v>
      </c>
      <c r="X23" s="67"/>
      <c r="AA23" s="69"/>
    </row>
    <row r="24" spans="1:27" ht="20.100000000000001" customHeight="1" x14ac:dyDescent="0.2">
      <c r="A24" s="70" t="s">
        <v>119</v>
      </c>
      <c r="B24" s="71">
        <v>23</v>
      </c>
      <c r="C24" s="71" t="s">
        <v>120</v>
      </c>
      <c r="D24" s="72" t="s">
        <v>121</v>
      </c>
      <c r="E24" s="73" t="s">
        <v>87</v>
      </c>
      <c r="F24" s="74"/>
      <c r="G24" s="75"/>
      <c r="H24" s="76"/>
      <c r="I24" s="76"/>
      <c r="J24" s="76"/>
      <c r="K24" s="76"/>
      <c r="L24" s="76"/>
      <c r="M24" s="75"/>
      <c r="N24" s="75"/>
      <c r="O24" s="75"/>
      <c r="P24" s="75"/>
      <c r="Q24" s="75"/>
      <c r="R24" s="75"/>
      <c r="S24" s="76"/>
      <c r="T24" s="75"/>
      <c r="U24" s="75">
        <v>272.10000000000002</v>
      </c>
      <c r="V24" s="75">
        <v>54.42</v>
      </c>
      <c r="W24" s="77">
        <f t="shared" si="0"/>
        <v>326.52000000000004</v>
      </c>
      <c r="X24" s="67"/>
      <c r="AA24" s="69"/>
    </row>
    <row r="25" spans="1:27" ht="20.100000000000001" customHeight="1" x14ac:dyDescent="0.2">
      <c r="A25" s="70" t="s">
        <v>122</v>
      </c>
      <c r="B25" s="71">
        <v>24</v>
      </c>
      <c r="C25" s="71" t="s">
        <v>101</v>
      </c>
      <c r="D25" s="72" t="s">
        <v>102</v>
      </c>
      <c r="E25" s="73" t="s">
        <v>87</v>
      </c>
      <c r="F25" s="74">
        <v>74.510000000000005</v>
      </c>
      <c r="G25" s="75">
        <v>473.12</v>
      </c>
      <c r="H25" s="76"/>
      <c r="I25" s="76"/>
      <c r="J25" s="76"/>
      <c r="K25" s="76"/>
      <c r="L25" s="76"/>
      <c r="M25" s="75"/>
      <c r="N25" s="75"/>
      <c r="O25" s="75"/>
      <c r="P25" s="75"/>
      <c r="Q25" s="75"/>
      <c r="R25" s="75"/>
      <c r="S25" s="76"/>
      <c r="T25" s="75"/>
      <c r="U25" s="75"/>
      <c r="V25" s="75">
        <v>4.01</v>
      </c>
      <c r="W25" s="77">
        <f t="shared" si="0"/>
        <v>551.64</v>
      </c>
      <c r="X25" s="67"/>
      <c r="AA25" s="69"/>
    </row>
    <row r="26" spans="1:27" ht="20.100000000000001" customHeight="1" x14ac:dyDescent="0.2">
      <c r="A26" s="70" t="s">
        <v>122</v>
      </c>
      <c r="B26" s="71">
        <v>25</v>
      </c>
      <c r="C26" s="71" t="s">
        <v>95</v>
      </c>
      <c r="D26" s="72" t="s">
        <v>96</v>
      </c>
      <c r="E26" s="73" t="s">
        <v>87</v>
      </c>
      <c r="F26" s="74"/>
      <c r="G26" s="75"/>
      <c r="H26" s="76"/>
      <c r="I26" s="76">
        <v>118.2</v>
      </c>
      <c r="J26" s="76"/>
      <c r="K26" s="76"/>
      <c r="L26" s="76"/>
      <c r="M26" s="75"/>
      <c r="N26" s="75"/>
      <c r="O26" s="75"/>
      <c r="P26" s="75"/>
      <c r="Q26" s="75"/>
      <c r="R26" s="75"/>
      <c r="S26" s="76"/>
      <c r="T26" s="75"/>
      <c r="U26" s="75"/>
      <c r="V26" s="75"/>
      <c r="W26" s="77">
        <f t="shared" si="0"/>
        <v>118.2</v>
      </c>
      <c r="X26" s="67"/>
      <c r="AA26" s="69"/>
    </row>
    <row r="27" spans="1:27" ht="20.100000000000001" customHeight="1" x14ac:dyDescent="0.2">
      <c r="A27" s="70" t="s">
        <v>122</v>
      </c>
      <c r="B27" s="71">
        <v>26</v>
      </c>
      <c r="C27" s="71" t="s">
        <v>93</v>
      </c>
      <c r="D27" s="72" t="s">
        <v>123</v>
      </c>
      <c r="E27" s="73" t="s">
        <v>87</v>
      </c>
      <c r="F27" s="74"/>
      <c r="G27" s="75"/>
      <c r="H27" s="76"/>
      <c r="I27" s="76"/>
      <c r="J27" s="76"/>
      <c r="K27" s="76">
        <v>34.409999999999997</v>
      </c>
      <c r="L27" s="76">
        <v>120.76</v>
      </c>
      <c r="M27" s="75"/>
      <c r="N27" s="75"/>
      <c r="O27" s="75"/>
      <c r="P27" s="75"/>
      <c r="Q27" s="75"/>
      <c r="R27" s="75"/>
      <c r="S27" s="76"/>
      <c r="T27" s="75"/>
      <c r="U27" s="75"/>
      <c r="V27" s="75"/>
      <c r="W27" s="77">
        <f t="shared" si="0"/>
        <v>155.17000000000002</v>
      </c>
      <c r="X27" s="67"/>
      <c r="AA27" s="69"/>
    </row>
    <row r="28" spans="1:27" ht="20.100000000000001" customHeight="1" x14ac:dyDescent="0.2">
      <c r="A28" s="70" t="s">
        <v>122</v>
      </c>
      <c r="B28" s="71">
        <v>27</v>
      </c>
      <c r="C28" s="71" t="s">
        <v>97</v>
      </c>
      <c r="D28" s="72" t="s">
        <v>124</v>
      </c>
      <c r="E28" s="73" t="s">
        <v>87</v>
      </c>
      <c r="F28" s="74"/>
      <c r="G28" s="75"/>
      <c r="H28" s="76"/>
      <c r="I28" s="76" t="s">
        <v>125</v>
      </c>
      <c r="J28" s="76"/>
      <c r="K28" s="76"/>
      <c r="L28" s="76"/>
      <c r="M28" s="75"/>
      <c r="N28" s="75"/>
      <c r="O28" s="75"/>
      <c r="P28" s="75">
        <v>740</v>
      </c>
      <c r="Q28" s="75"/>
      <c r="R28" s="75"/>
      <c r="S28" s="76"/>
      <c r="T28" s="75"/>
      <c r="U28" s="75"/>
      <c r="V28" s="75">
        <v>148</v>
      </c>
      <c r="W28" s="77">
        <f t="shared" si="0"/>
        <v>888</v>
      </c>
      <c r="X28" s="67"/>
      <c r="AA28" s="69"/>
    </row>
    <row r="29" spans="1:27" ht="20.100000000000001" customHeight="1" x14ac:dyDescent="0.2">
      <c r="A29" s="70" t="s">
        <v>122</v>
      </c>
      <c r="B29" s="71">
        <v>28</v>
      </c>
      <c r="C29" s="71" t="s">
        <v>85</v>
      </c>
      <c r="D29" s="72" t="s">
        <v>126</v>
      </c>
      <c r="E29" s="73" t="s">
        <v>87</v>
      </c>
      <c r="F29" s="74"/>
      <c r="G29" s="75"/>
      <c r="H29" s="76"/>
      <c r="I29" s="76"/>
      <c r="J29" s="76"/>
      <c r="K29" s="76"/>
      <c r="L29" s="76"/>
      <c r="M29" s="75"/>
      <c r="N29" s="75"/>
      <c r="O29" s="75">
        <v>249.43</v>
      </c>
      <c r="P29" s="75"/>
      <c r="Q29" s="75"/>
      <c r="R29" s="75"/>
      <c r="S29" s="76"/>
      <c r="T29" s="75"/>
      <c r="U29" s="75"/>
      <c r="V29" s="75"/>
      <c r="W29" s="77">
        <f t="shared" si="0"/>
        <v>249.43</v>
      </c>
      <c r="X29" s="67"/>
      <c r="AA29" s="69"/>
    </row>
    <row r="30" spans="1:27" ht="20.100000000000001" customHeight="1" x14ac:dyDescent="0.2">
      <c r="A30" s="70" t="s">
        <v>122</v>
      </c>
      <c r="B30" s="71">
        <v>29</v>
      </c>
      <c r="C30" s="71" t="s">
        <v>88</v>
      </c>
      <c r="D30" s="72" t="s">
        <v>127</v>
      </c>
      <c r="E30" s="73" t="s">
        <v>87</v>
      </c>
      <c r="F30" s="74">
        <v>14.33</v>
      </c>
      <c r="G30" s="75"/>
      <c r="H30" s="76"/>
      <c r="I30" s="76"/>
      <c r="J30" s="76"/>
      <c r="K30" s="76"/>
      <c r="L30" s="76"/>
      <c r="M30" s="75"/>
      <c r="N30" s="75"/>
      <c r="O30" s="75"/>
      <c r="P30" s="75"/>
      <c r="Q30" s="75"/>
      <c r="R30" s="75"/>
      <c r="S30" s="76"/>
      <c r="T30" s="75"/>
      <c r="U30" s="75"/>
      <c r="V30" s="75">
        <v>2.88</v>
      </c>
      <c r="W30" s="77">
        <f t="shared" si="0"/>
        <v>17.21</v>
      </c>
      <c r="X30" s="67"/>
      <c r="AA30" s="69"/>
    </row>
    <row r="31" spans="1:27" ht="20.100000000000001" customHeight="1" x14ac:dyDescent="0.2">
      <c r="A31" s="70" t="s">
        <v>122</v>
      </c>
      <c r="B31" s="71">
        <v>30</v>
      </c>
      <c r="C31" s="71" t="s">
        <v>128</v>
      </c>
      <c r="D31" s="72" t="s">
        <v>129</v>
      </c>
      <c r="E31" s="73" t="s">
        <v>87</v>
      </c>
      <c r="F31" s="74"/>
      <c r="G31" s="75"/>
      <c r="H31" s="76"/>
      <c r="I31" s="76"/>
      <c r="J31" s="76"/>
      <c r="K31" s="76"/>
      <c r="L31" s="76"/>
      <c r="M31" s="75"/>
      <c r="N31" s="75"/>
      <c r="O31" s="75"/>
      <c r="P31" s="75"/>
      <c r="Q31" s="75">
        <v>1047.74</v>
      </c>
      <c r="R31" s="75"/>
      <c r="S31" s="76"/>
      <c r="T31" s="75"/>
      <c r="U31" s="75"/>
      <c r="V31" s="75">
        <v>20.7</v>
      </c>
      <c r="W31" s="77">
        <f t="shared" si="0"/>
        <v>1068.44</v>
      </c>
      <c r="X31" s="67"/>
      <c r="AA31" s="69"/>
    </row>
    <row r="32" spans="1:27" ht="20.100000000000001" customHeight="1" x14ac:dyDescent="0.2">
      <c r="A32" s="70" t="s">
        <v>22</v>
      </c>
      <c r="B32" s="71">
        <v>31</v>
      </c>
      <c r="C32" s="71" t="s">
        <v>128</v>
      </c>
      <c r="D32" s="72" t="s">
        <v>129</v>
      </c>
      <c r="E32" s="73" t="s">
        <v>87</v>
      </c>
      <c r="F32" s="74"/>
      <c r="G32" s="75"/>
      <c r="H32" s="76"/>
      <c r="I32" s="76"/>
      <c r="J32" s="76"/>
      <c r="K32" s="76"/>
      <c r="L32" s="76"/>
      <c r="M32" s="75"/>
      <c r="N32" s="75"/>
      <c r="O32" s="75"/>
      <c r="P32" s="75"/>
      <c r="Q32" s="75">
        <v>1029.02</v>
      </c>
      <c r="R32" s="75"/>
      <c r="S32" s="76"/>
      <c r="T32" s="75"/>
      <c r="U32" s="75"/>
      <c r="V32" s="75">
        <v>15.56</v>
      </c>
      <c r="W32" s="77">
        <f t="shared" si="0"/>
        <v>1044.58</v>
      </c>
      <c r="X32" s="67"/>
      <c r="AA32" s="69"/>
    </row>
    <row r="33" spans="1:27" ht="20.100000000000001" customHeight="1" x14ac:dyDescent="0.2">
      <c r="A33" s="70" t="s">
        <v>130</v>
      </c>
      <c r="B33" s="71">
        <v>32</v>
      </c>
      <c r="C33" s="71" t="s">
        <v>97</v>
      </c>
      <c r="D33" s="72" t="s">
        <v>131</v>
      </c>
      <c r="E33" s="73" t="s">
        <v>87</v>
      </c>
      <c r="F33" s="74"/>
      <c r="G33" s="75"/>
      <c r="H33" s="76"/>
      <c r="I33" s="76"/>
      <c r="J33" s="76"/>
      <c r="K33" s="76"/>
      <c r="L33" s="76"/>
      <c r="M33" s="75"/>
      <c r="N33" s="75"/>
      <c r="O33" s="75"/>
      <c r="P33" s="75">
        <v>740</v>
      </c>
      <c r="Q33" s="75"/>
      <c r="R33" s="75"/>
      <c r="S33" s="76"/>
      <c r="T33" s="75"/>
      <c r="U33" s="75"/>
      <c r="V33" s="75">
        <v>148</v>
      </c>
      <c r="W33" s="77">
        <f t="shared" si="0"/>
        <v>888</v>
      </c>
      <c r="X33" s="67"/>
      <c r="AA33" s="69"/>
    </row>
    <row r="34" spans="1:27" ht="20.100000000000001" customHeight="1" x14ac:dyDescent="0.2">
      <c r="A34" s="70" t="s">
        <v>24</v>
      </c>
      <c r="B34" s="71">
        <v>33</v>
      </c>
      <c r="C34" s="71" t="s">
        <v>132</v>
      </c>
      <c r="D34" s="72" t="s">
        <v>133</v>
      </c>
      <c r="E34" s="73" t="s">
        <v>87</v>
      </c>
      <c r="F34" s="74"/>
      <c r="G34" s="75"/>
      <c r="H34" s="76"/>
      <c r="I34" s="76"/>
      <c r="J34" s="76"/>
      <c r="K34" s="76"/>
      <c r="L34" s="76"/>
      <c r="M34" s="75"/>
      <c r="N34" s="75"/>
      <c r="O34" s="75"/>
      <c r="P34" s="75">
        <v>290.08</v>
      </c>
      <c r="Q34" s="75"/>
      <c r="R34" s="75"/>
      <c r="S34" s="76"/>
      <c r="T34" s="75"/>
      <c r="U34" s="75"/>
      <c r="V34" s="75"/>
      <c r="W34" s="77">
        <f t="shared" si="0"/>
        <v>290.08</v>
      </c>
      <c r="X34" s="67"/>
      <c r="AA34" s="69"/>
    </row>
    <row r="35" spans="1:27" ht="20.100000000000001" customHeight="1" x14ac:dyDescent="0.2">
      <c r="A35" s="70" t="s">
        <v>134</v>
      </c>
      <c r="B35" s="71">
        <v>34</v>
      </c>
      <c r="C35" s="71" t="s">
        <v>135</v>
      </c>
      <c r="D35" s="72" t="s">
        <v>136</v>
      </c>
      <c r="E35" s="73" t="s">
        <v>87</v>
      </c>
      <c r="F35" s="74"/>
      <c r="G35" s="75"/>
      <c r="H35" s="76"/>
      <c r="I35" s="76"/>
      <c r="J35" s="76"/>
      <c r="K35" s="76"/>
      <c r="L35" s="76"/>
      <c r="M35" s="75"/>
      <c r="N35" s="75">
        <v>367.58</v>
      </c>
      <c r="O35" s="75"/>
      <c r="P35" s="75"/>
      <c r="Q35" s="75"/>
      <c r="R35" s="75"/>
      <c r="S35" s="76"/>
      <c r="T35" s="75"/>
      <c r="U35" s="75"/>
      <c r="V35" s="75">
        <v>73.52</v>
      </c>
      <c r="W35" s="77">
        <f t="shared" si="0"/>
        <v>441.09999999999997</v>
      </c>
      <c r="X35" s="67"/>
      <c r="AA35" s="69"/>
    </row>
    <row r="36" spans="1:27" ht="20.100000000000001" customHeight="1" x14ac:dyDescent="0.2">
      <c r="A36" s="70" t="s">
        <v>137</v>
      </c>
      <c r="B36" s="71">
        <v>35</v>
      </c>
      <c r="C36" s="71" t="s">
        <v>138</v>
      </c>
      <c r="D36" s="72" t="s">
        <v>139</v>
      </c>
      <c r="E36" s="73" t="s">
        <v>87</v>
      </c>
      <c r="F36" s="74"/>
      <c r="G36" s="75"/>
      <c r="H36" s="76"/>
      <c r="I36" s="76"/>
      <c r="J36" s="76"/>
      <c r="K36" s="76"/>
      <c r="L36" s="76"/>
      <c r="M36" s="75"/>
      <c r="N36" s="75"/>
      <c r="O36" s="75"/>
      <c r="P36" s="75"/>
      <c r="Q36" s="75"/>
      <c r="R36" s="75"/>
      <c r="S36" s="76"/>
      <c r="T36" s="75">
        <v>500</v>
      </c>
      <c r="U36" s="75"/>
      <c r="V36" s="75"/>
      <c r="W36" s="77">
        <f t="shared" si="0"/>
        <v>500</v>
      </c>
      <c r="X36" s="67"/>
      <c r="AA36" s="69"/>
    </row>
    <row r="37" spans="1:27" ht="20.100000000000001" customHeight="1" x14ac:dyDescent="0.2">
      <c r="A37" s="70" t="s">
        <v>137</v>
      </c>
      <c r="B37" s="71">
        <v>36</v>
      </c>
      <c r="C37" s="71" t="s">
        <v>88</v>
      </c>
      <c r="D37" s="72" t="s">
        <v>89</v>
      </c>
      <c r="E37" s="73" t="s">
        <v>87</v>
      </c>
      <c r="F37" s="74">
        <v>14.33</v>
      </c>
      <c r="G37" s="75"/>
      <c r="H37" s="76"/>
      <c r="I37" s="76"/>
      <c r="J37" s="76"/>
      <c r="K37" s="76"/>
      <c r="L37" s="76"/>
      <c r="M37" s="75"/>
      <c r="N37" s="75"/>
      <c r="O37" s="75"/>
      <c r="P37" s="75"/>
      <c r="Q37" s="75"/>
      <c r="R37" s="75"/>
      <c r="S37" s="76"/>
      <c r="T37" s="75"/>
      <c r="U37" s="75"/>
      <c r="V37" s="75">
        <v>2.88</v>
      </c>
      <c r="W37" s="77">
        <f t="shared" si="0"/>
        <v>17.21</v>
      </c>
      <c r="X37" s="67"/>
      <c r="AA37" s="69"/>
    </row>
    <row r="38" spans="1:27" ht="20.100000000000001" customHeight="1" x14ac:dyDescent="0.2">
      <c r="A38" s="70" t="s">
        <v>140</v>
      </c>
      <c r="B38" s="71">
        <v>37</v>
      </c>
      <c r="C38" s="71" t="s">
        <v>112</v>
      </c>
      <c r="D38" s="72" t="s">
        <v>141</v>
      </c>
      <c r="E38" s="73" t="s">
        <v>87</v>
      </c>
      <c r="F38" s="74">
        <v>36</v>
      </c>
      <c r="G38" s="75"/>
      <c r="H38" s="76"/>
      <c r="I38" s="76"/>
      <c r="J38" s="76"/>
      <c r="K38" s="76"/>
      <c r="L38" s="76"/>
      <c r="M38" s="75"/>
      <c r="N38" s="75"/>
      <c r="O38" s="75"/>
      <c r="P38" s="75"/>
      <c r="Q38" s="75"/>
      <c r="R38" s="75"/>
      <c r="S38" s="76"/>
      <c r="T38" s="75"/>
      <c r="U38" s="75"/>
      <c r="V38" s="75">
        <v>7.2</v>
      </c>
      <c r="W38" s="77">
        <f t="shared" si="0"/>
        <v>43.2</v>
      </c>
      <c r="X38" s="67"/>
      <c r="AA38" s="69"/>
    </row>
    <row r="39" spans="1:27" ht="20.100000000000001" customHeight="1" x14ac:dyDescent="0.2">
      <c r="A39" s="70" t="s">
        <v>140</v>
      </c>
      <c r="B39" s="71">
        <v>38</v>
      </c>
      <c r="C39" s="71" t="s">
        <v>85</v>
      </c>
      <c r="D39" s="72" t="s">
        <v>142</v>
      </c>
      <c r="E39" s="73" t="s">
        <v>87</v>
      </c>
      <c r="F39" s="74"/>
      <c r="G39" s="75"/>
      <c r="H39" s="76"/>
      <c r="I39" s="76"/>
      <c r="J39" s="76"/>
      <c r="K39" s="76"/>
      <c r="L39" s="76"/>
      <c r="M39" s="75">
        <v>122</v>
      </c>
      <c r="N39" s="75"/>
      <c r="O39" s="75">
        <v>730</v>
      </c>
      <c r="P39" s="75"/>
      <c r="Q39" s="75">
        <v>199.36</v>
      </c>
      <c r="R39" s="75"/>
      <c r="S39" s="76"/>
      <c r="T39" s="75"/>
      <c r="U39" s="75"/>
      <c r="V39" s="75"/>
      <c r="W39" s="77">
        <f t="shared" si="0"/>
        <v>1051.3600000000001</v>
      </c>
      <c r="X39" s="67"/>
      <c r="AA39" s="69"/>
    </row>
    <row r="40" spans="1:27" ht="20.100000000000001" customHeight="1" x14ac:dyDescent="0.2">
      <c r="A40" s="70" t="s">
        <v>143</v>
      </c>
      <c r="B40" s="71">
        <v>39</v>
      </c>
      <c r="C40" s="71" t="s">
        <v>101</v>
      </c>
      <c r="D40" s="72" t="s">
        <v>102</v>
      </c>
      <c r="E40" s="73" t="s">
        <v>87</v>
      </c>
      <c r="F40" s="74">
        <v>79.989999999999995</v>
      </c>
      <c r="G40" s="75">
        <v>513.89</v>
      </c>
      <c r="H40" s="76"/>
      <c r="I40" s="76"/>
      <c r="J40" s="76"/>
      <c r="K40" s="76"/>
      <c r="L40" s="76"/>
      <c r="M40" s="75"/>
      <c r="N40" s="75"/>
      <c r="O40" s="75"/>
      <c r="P40" s="75"/>
      <c r="Q40" s="75"/>
      <c r="R40" s="75"/>
      <c r="S40" s="76"/>
      <c r="T40" s="75"/>
      <c r="U40" s="75"/>
      <c r="V40" s="75">
        <v>10.17</v>
      </c>
      <c r="W40" s="77">
        <f t="shared" si="0"/>
        <v>604.04999999999995</v>
      </c>
      <c r="X40" s="67"/>
      <c r="AA40" s="69"/>
    </row>
    <row r="41" spans="1:27" ht="20.100000000000001" customHeight="1" x14ac:dyDescent="0.2">
      <c r="A41" s="70" t="s">
        <v>143</v>
      </c>
      <c r="B41" s="71">
        <v>40</v>
      </c>
      <c r="C41" s="71" t="s">
        <v>95</v>
      </c>
      <c r="D41" s="72" t="s">
        <v>96</v>
      </c>
      <c r="E41" s="73" t="s">
        <v>87</v>
      </c>
      <c r="F41" s="74"/>
      <c r="G41" s="75"/>
      <c r="H41" s="76"/>
      <c r="I41" s="76">
        <v>128.6</v>
      </c>
      <c r="J41" s="76"/>
      <c r="K41" s="76"/>
      <c r="L41" s="76"/>
      <c r="M41" s="75"/>
      <c r="N41" s="75"/>
      <c r="O41" s="75"/>
      <c r="P41" s="75"/>
      <c r="Q41" s="75"/>
      <c r="R41" s="75"/>
      <c r="S41" s="76"/>
      <c r="T41" s="75"/>
      <c r="U41" s="75"/>
      <c r="V41" s="75"/>
      <c r="W41" s="77">
        <f t="shared" si="0"/>
        <v>128.6</v>
      </c>
      <c r="X41" s="67"/>
      <c r="AA41" s="69"/>
    </row>
    <row r="42" spans="1:27" ht="20.100000000000001" customHeight="1" x14ac:dyDescent="0.2">
      <c r="A42" s="70" t="s">
        <v>143</v>
      </c>
      <c r="B42" s="71">
        <v>41</v>
      </c>
      <c r="C42" s="71" t="s">
        <v>93</v>
      </c>
      <c r="D42" s="72" t="s">
        <v>144</v>
      </c>
      <c r="E42" s="73" t="s">
        <v>87</v>
      </c>
      <c r="F42" s="74"/>
      <c r="G42" s="75"/>
      <c r="H42" s="76"/>
      <c r="I42" s="76"/>
      <c r="J42" s="76"/>
      <c r="K42" s="76">
        <v>37.39</v>
      </c>
      <c r="L42" s="76">
        <v>131.22</v>
      </c>
      <c r="M42" s="75"/>
      <c r="N42" s="75"/>
      <c r="O42" s="75"/>
      <c r="P42" s="75"/>
      <c r="Q42" s="75"/>
      <c r="R42" s="75"/>
      <c r="S42" s="76"/>
      <c r="T42" s="75"/>
      <c r="U42" s="75"/>
      <c r="V42" s="75"/>
      <c r="W42" s="77">
        <f t="shared" si="0"/>
        <v>168.61</v>
      </c>
      <c r="X42" s="67"/>
      <c r="AA42" s="69"/>
    </row>
    <row r="43" spans="1:27" ht="20.100000000000001" customHeight="1" x14ac:dyDescent="0.2">
      <c r="A43" s="70" t="s">
        <v>143</v>
      </c>
      <c r="B43" s="71">
        <v>42</v>
      </c>
      <c r="C43" s="71" t="s">
        <v>97</v>
      </c>
      <c r="D43" s="72" t="s">
        <v>145</v>
      </c>
      <c r="E43" s="73" t="s">
        <v>87</v>
      </c>
      <c r="F43" s="74"/>
      <c r="G43" s="75"/>
      <c r="H43" s="76"/>
      <c r="I43" s="76"/>
      <c r="J43" s="76"/>
      <c r="K43" s="76"/>
      <c r="L43" s="76"/>
      <c r="M43" s="75"/>
      <c r="N43" s="75"/>
      <c r="O43" s="75"/>
      <c r="P43" s="75">
        <v>740</v>
      </c>
      <c r="Q43" s="75"/>
      <c r="R43" s="75"/>
      <c r="S43" s="76"/>
      <c r="T43" s="75"/>
      <c r="U43" s="75"/>
      <c r="V43" s="75">
        <v>148</v>
      </c>
      <c r="W43" s="77">
        <f t="shared" si="0"/>
        <v>888</v>
      </c>
      <c r="X43" s="67"/>
      <c r="AA43" s="69"/>
    </row>
    <row r="44" spans="1:27" ht="20.100000000000001" customHeight="1" x14ac:dyDescent="0.2">
      <c r="A44" s="70" t="s">
        <v>143</v>
      </c>
      <c r="B44" s="71">
        <v>43</v>
      </c>
      <c r="C44" s="71" t="s">
        <v>146</v>
      </c>
      <c r="D44" s="72" t="s">
        <v>92</v>
      </c>
      <c r="E44" s="73" t="s">
        <v>87</v>
      </c>
      <c r="F44" s="74">
        <v>36</v>
      </c>
      <c r="G44" s="75"/>
      <c r="H44" s="76"/>
      <c r="I44" s="76"/>
      <c r="J44" s="76"/>
      <c r="K44" s="76"/>
      <c r="L44" s="76"/>
      <c r="M44" s="75"/>
      <c r="N44" s="75"/>
      <c r="O44" s="75"/>
      <c r="P44" s="75"/>
      <c r="Q44" s="75"/>
      <c r="R44" s="75"/>
      <c r="S44" s="76"/>
      <c r="T44" s="75"/>
      <c r="U44" s="75"/>
      <c r="V44" s="75"/>
      <c r="W44" s="77">
        <f t="shared" si="0"/>
        <v>36</v>
      </c>
      <c r="X44" s="67"/>
      <c r="AA44" s="69"/>
    </row>
    <row r="45" spans="1:27" ht="20.100000000000001" customHeight="1" x14ac:dyDescent="0.2">
      <c r="A45" s="70" t="s">
        <v>147</v>
      </c>
      <c r="B45" s="71">
        <v>44</v>
      </c>
      <c r="C45" s="71" t="s">
        <v>148</v>
      </c>
      <c r="D45" s="72" t="s">
        <v>149</v>
      </c>
      <c r="E45" s="73" t="s">
        <v>87</v>
      </c>
      <c r="F45" s="74"/>
      <c r="G45" s="75"/>
      <c r="H45" s="76"/>
      <c r="I45" s="76"/>
      <c r="J45" s="76"/>
      <c r="K45" s="76"/>
      <c r="L45" s="76"/>
      <c r="M45" s="75"/>
      <c r="N45" s="75"/>
      <c r="O45" s="75">
        <v>30</v>
      </c>
      <c r="P45" s="75"/>
      <c r="Q45" s="75"/>
      <c r="R45" s="75"/>
      <c r="S45" s="76"/>
      <c r="T45" s="75"/>
      <c r="U45" s="75"/>
      <c r="V45" s="75"/>
      <c r="W45" s="77">
        <f t="shared" si="0"/>
        <v>30</v>
      </c>
      <c r="X45" s="67"/>
      <c r="AA45" s="69"/>
    </row>
    <row r="46" spans="1:27" ht="20.100000000000001" customHeight="1" x14ac:dyDescent="0.2">
      <c r="A46" s="70" t="s">
        <v>147</v>
      </c>
      <c r="B46" s="71">
        <v>45</v>
      </c>
      <c r="C46" s="71" t="s">
        <v>85</v>
      </c>
      <c r="D46" s="72" t="s">
        <v>104</v>
      </c>
      <c r="E46" s="73" t="s">
        <v>87</v>
      </c>
      <c r="F46" s="74"/>
      <c r="G46" s="75"/>
      <c r="H46" s="76"/>
      <c r="I46" s="76"/>
      <c r="J46" s="76"/>
      <c r="K46" s="76"/>
      <c r="L46" s="76"/>
      <c r="M46" s="75">
        <v>122</v>
      </c>
      <c r="N46" s="75"/>
      <c r="O46" s="75"/>
      <c r="P46" s="75"/>
      <c r="Q46" s="75">
        <v>694.04</v>
      </c>
      <c r="R46" s="75"/>
      <c r="S46" s="76"/>
      <c r="T46" s="75"/>
      <c r="U46" s="75"/>
      <c r="V46" s="75"/>
      <c r="W46" s="77">
        <f t="shared" si="0"/>
        <v>816.04</v>
      </c>
      <c r="X46" s="67"/>
      <c r="AA46" s="69"/>
    </row>
    <row r="47" spans="1:27" ht="20.100000000000001" customHeight="1" x14ac:dyDescent="0.2">
      <c r="A47" s="70" t="s">
        <v>147</v>
      </c>
      <c r="B47" s="71">
        <v>46</v>
      </c>
      <c r="C47" s="71" t="s">
        <v>85</v>
      </c>
      <c r="D47" s="72" t="s">
        <v>150</v>
      </c>
      <c r="E47" s="73" t="s">
        <v>87</v>
      </c>
      <c r="F47" s="74"/>
      <c r="G47" s="75"/>
      <c r="H47" s="76"/>
      <c r="I47" s="76"/>
      <c r="J47" s="76"/>
      <c r="K47" s="76"/>
      <c r="L47" s="76"/>
      <c r="M47" s="75"/>
      <c r="N47" s="75"/>
      <c r="O47" s="75">
        <v>249.43</v>
      </c>
      <c r="P47" s="75"/>
      <c r="Q47" s="75"/>
      <c r="R47" s="75"/>
      <c r="S47" s="76"/>
      <c r="T47" s="75"/>
      <c r="U47" s="75"/>
      <c r="V47" s="75"/>
      <c r="W47" s="77">
        <f t="shared" si="0"/>
        <v>249.43</v>
      </c>
      <c r="X47" s="67"/>
      <c r="AA47" s="69"/>
    </row>
    <row r="48" spans="1:27" ht="20.100000000000001" customHeight="1" x14ac:dyDescent="0.2">
      <c r="A48" s="70" t="s">
        <v>151</v>
      </c>
      <c r="B48" s="71">
        <v>47</v>
      </c>
      <c r="C48" s="71" t="s">
        <v>101</v>
      </c>
      <c r="D48" s="72" t="s">
        <v>152</v>
      </c>
      <c r="E48" s="73" t="s">
        <v>87</v>
      </c>
      <c r="F48" s="74">
        <v>29.95</v>
      </c>
      <c r="G48" s="75"/>
      <c r="H48" s="76"/>
      <c r="I48" s="76"/>
      <c r="J48" s="76"/>
      <c r="K48" s="76"/>
      <c r="L48" s="76"/>
      <c r="M48" s="75"/>
      <c r="N48" s="75"/>
      <c r="O48" s="75"/>
      <c r="P48" s="75"/>
      <c r="Q48" s="75"/>
      <c r="R48" s="75"/>
      <c r="S48" s="76"/>
      <c r="T48" s="75"/>
      <c r="U48" s="75"/>
      <c r="V48" s="75">
        <v>5.99</v>
      </c>
      <c r="W48" s="77">
        <f t="shared" si="0"/>
        <v>35.94</v>
      </c>
      <c r="X48" s="67"/>
      <c r="AA48" s="69"/>
    </row>
    <row r="49" spans="1:27" ht="20.100000000000001" customHeight="1" x14ac:dyDescent="0.2">
      <c r="A49" s="70" t="s">
        <v>151</v>
      </c>
      <c r="B49" s="71">
        <v>48</v>
      </c>
      <c r="C49" s="71" t="s">
        <v>88</v>
      </c>
      <c r="D49" s="72" t="s">
        <v>153</v>
      </c>
      <c r="E49" s="73" t="s">
        <v>87</v>
      </c>
      <c r="F49" s="74">
        <v>15.78</v>
      </c>
      <c r="G49" s="75"/>
      <c r="H49" s="76"/>
      <c r="I49" s="76"/>
      <c r="J49" s="76"/>
      <c r="K49" s="76"/>
      <c r="L49" s="76"/>
      <c r="M49" s="75"/>
      <c r="N49" s="75"/>
      <c r="O49" s="75"/>
      <c r="P49" s="75"/>
      <c r="Q49" s="75"/>
      <c r="R49" s="75"/>
      <c r="S49" s="76"/>
      <c r="T49" s="75"/>
      <c r="U49" s="75"/>
      <c r="V49" s="75">
        <v>3.14</v>
      </c>
      <c r="W49" s="77">
        <f t="shared" si="0"/>
        <v>18.919999999999998</v>
      </c>
      <c r="X49" s="67"/>
      <c r="AA49" s="69"/>
    </row>
    <row r="50" spans="1:27" ht="20.100000000000001" customHeight="1" x14ac:dyDescent="0.2">
      <c r="A50" s="70" t="s">
        <v>154</v>
      </c>
      <c r="B50" s="71">
        <v>49</v>
      </c>
      <c r="C50" s="71" t="s">
        <v>101</v>
      </c>
      <c r="D50" s="72" t="s">
        <v>102</v>
      </c>
      <c r="E50" s="73" t="s">
        <v>87</v>
      </c>
      <c r="F50" s="74">
        <v>13</v>
      </c>
      <c r="G50" s="75">
        <v>473.12</v>
      </c>
      <c r="H50" s="76"/>
      <c r="I50" s="76"/>
      <c r="J50" s="76"/>
      <c r="K50" s="76"/>
      <c r="L50" s="76"/>
      <c r="M50" s="75"/>
      <c r="N50" s="75"/>
      <c r="O50" s="75"/>
      <c r="P50" s="75"/>
      <c r="Q50" s="75"/>
      <c r="R50" s="75"/>
      <c r="S50" s="76"/>
      <c r="T50" s="75"/>
      <c r="U50" s="75"/>
      <c r="V50" s="75"/>
      <c r="W50" s="77">
        <f t="shared" si="0"/>
        <v>486.12</v>
      </c>
      <c r="X50" s="67"/>
      <c r="AA50" s="69"/>
    </row>
    <row r="51" spans="1:27" ht="20.100000000000001" customHeight="1" x14ac:dyDescent="0.2">
      <c r="A51" s="70" t="s">
        <v>154</v>
      </c>
      <c r="B51" s="71">
        <v>50</v>
      </c>
      <c r="C51" s="71" t="s">
        <v>95</v>
      </c>
      <c r="D51" s="72" t="s">
        <v>96</v>
      </c>
      <c r="E51" s="73" t="s">
        <v>87</v>
      </c>
      <c r="F51" s="74"/>
      <c r="G51" s="75"/>
      <c r="H51" s="76"/>
      <c r="I51" s="76">
        <v>118.2</v>
      </c>
      <c r="J51" s="76"/>
      <c r="K51" s="76"/>
      <c r="L51" s="76"/>
      <c r="M51" s="75"/>
      <c r="N51" s="75"/>
      <c r="O51" s="75"/>
      <c r="P51" s="75"/>
      <c r="Q51" s="75"/>
      <c r="R51" s="75"/>
      <c r="S51" s="76"/>
      <c r="T51" s="75"/>
      <c r="U51" s="75"/>
      <c r="V51" s="75"/>
      <c r="W51" s="77">
        <f t="shared" si="0"/>
        <v>118.2</v>
      </c>
      <c r="X51" s="67"/>
      <c r="AA51" s="69"/>
    </row>
    <row r="52" spans="1:27" ht="20.100000000000001" customHeight="1" x14ac:dyDescent="0.2">
      <c r="A52" s="70" t="s">
        <v>155</v>
      </c>
      <c r="B52" s="71">
        <v>51</v>
      </c>
      <c r="C52" s="71" t="s">
        <v>93</v>
      </c>
      <c r="D52" s="72" t="s">
        <v>156</v>
      </c>
      <c r="E52" s="73" t="s">
        <v>87</v>
      </c>
      <c r="F52" s="74"/>
      <c r="G52" s="75"/>
      <c r="H52" s="76"/>
      <c r="I52" s="76"/>
      <c r="J52" s="76"/>
      <c r="K52" s="76">
        <v>34.409999999999997</v>
      </c>
      <c r="L52" s="76">
        <v>120.76</v>
      </c>
      <c r="M52" s="75"/>
      <c r="N52" s="75"/>
      <c r="O52" s="75"/>
      <c r="P52" s="75"/>
      <c r="Q52" s="75"/>
      <c r="R52" s="75"/>
      <c r="S52" s="76"/>
      <c r="T52" s="75"/>
      <c r="U52" s="75"/>
      <c r="V52" s="75"/>
      <c r="W52" s="77">
        <f t="shared" si="0"/>
        <v>155.17000000000002</v>
      </c>
      <c r="X52" s="67"/>
      <c r="AA52" s="69"/>
    </row>
    <row r="53" spans="1:27" ht="20.100000000000001" customHeight="1" x14ac:dyDescent="0.2">
      <c r="A53" s="70" t="s">
        <v>155</v>
      </c>
      <c r="B53" s="71">
        <v>52</v>
      </c>
      <c r="C53" s="71" t="s">
        <v>97</v>
      </c>
      <c r="D53" s="72" t="s">
        <v>157</v>
      </c>
      <c r="E53" s="73" t="s">
        <v>87</v>
      </c>
      <c r="F53" s="74"/>
      <c r="G53" s="75"/>
      <c r="H53" s="76"/>
      <c r="I53" s="76"/>
      <c r="J53" s="76"/>
      <c r="K53" s="76"/>
      <c r="L53" s="76"/>
      <c r="M53" s="75"/>
      <c r="N53" s="75"/>
      <c r="O53" s="75"/>
      <c r="P53" s="75">
        <v>740</v>
      </c>
      <c r="Q53" s="75"/>
      <c r="R53" s="75"/>
      <c r="S53" s="76"/>
      <c r="T53" s="75"/>
      <c r="U53" s="75"/>
      <c r="V53" s="75">
        <v>148</v>
      </c>
      <c r="W53" s="77">
        <f t="shared" si="0"/>
        <v>888</v>
      </c>
      <c r="X53" s="67"/>
      <c r="AA53" s="69"/>
    </row>
    <row r="54" spans="1:27" ht="20.100000000000001" customHeight="1" x14ac:dyDescent="0.2">
      <c r="A54" s="70" t="s">
        <v>155</v>
      </c>
      <c r="B54" s="71">
        <v>53</v>
      </c>
      <c r="C54" s="71" t="s">
        <v>158</v>
      </c>
      <c r="D54" s="72" t="s">
        <v>159</v>
      </c>
      <c r="E54" s="73" t="s">
        <v>87</v>
      </c>
      <c r="F54" s="74">
        <v>210</v>
      </c>
      <c r="G54" s="75"/>
      <c r="H54" s="76"/>
      <c r="I54" s="76"/>
      <c r="J54" s="76"/>
      <c r="K54" s="76"/>
      <c r="L54" s="76"/>
      <c r="M54" s="75"/>
      <c r="N54" s="75"/>
      <c r="O54" s="75"/>
      <c r="P54" s="75"/>
      <c r="Q54" s="75"/>
      <c r="R54" s="75"/>
      <c r="S54" s="76"/>
      <c r="T54" s="75"/>
      <c r="U54" s="75"/>
      <c r="V54" s="75">
        <v>42</v>
      </c>
      <c r="W54" s="77">
        <f t="shared" si="0"/>
        <v>252</v>
      </c>
      <c r="X54" s="67"/>
      <c r="AA54" s="69"/>
    </row>
    <row r="55" spans="1:27" ht="20.100000000000001" customHeight="1" x14ac:dyDescent="0.2">
      <c r="A55" s="70" t="s">
        <v>160</v>
      </c>
      <c r="B55" s="71">
        <v>54</v>
      </c>
      <c r="C55" s="71" t="s">
        <v>88</v>
      </c>
      <c r="D55" s="72" t="s">
        <v>161</v>
      </c>
      <c r="E55" s="73" t="s">
        <v>87</v>
      </c>
      <c r="F55" s="74">
        <v>15.78</v>
      </c>
      <c r="G55" s="75"/>
      <c r="H55" s="76"/>
      <c r="I55" s="76"/>
      <c r="J55" s="76"/>
      <c r="K55" s="76"/>
      <c r="L55" s="76"/>
      <c r="M55" s="75"/>
      <c r="N55" s="75"/>
      <c r="O55" s="75"/>
      <c r="P55" s="75"/>
      <c r="Q55" s="75"/>
      <c r="R55" s="75"/>
      <c r="S55" s="76"/>
      <c r="T55" s="75"/>
      <c r="U55" s="75"/>
      <c r="V55" s="75">
        <v>3.14</v>
      </c>
      <c r="W55" s="77">
        <f t="shared" si="0"/>
        <v>18.919999999999998</v>
      </c>
      <c r="X55" s="67"/>
      <c r="AA55" s="69"/>
    </row>
    <row r="56" spans="1:27" ht="20.100000000000001" customHeight="1" x14ac:dyDescent="0.2">
      <c r="A56" s="70" t="s">
        <v>160</v>
      </c>
      <c r="B56" s="71">
        <v>55</v>
      </c>
      <c r="C56" s="71" t="s">
        <v>85</v>
      </c>
      <c r="D56" s="72" t="s">
        <v>162</v>
      </c>
      <c r="E56" s="73" t="s">
        <v>87</v>
      </c>
      <c r="F56" s="74"/>
      <c r="G56" s="75"/>
      <c r="H56" s="76"/>
      <c r="I56" s="76"/>
      <c r="J56" s="76"/>
      <c r="K56" s="76"/>
      <c r="L56" s="76"/>
      <c r="M56" s="75"/>
      <c r="N56" s="75"/>
      <c r="O56" s="75">
        <v>295.95999999999998</v>
      </c>
      <c r="P56" s="75"/>
      <c r="Q56" s="75"/>
      <c r="R56" s="75"/>
      <c r="S56" s="76"/>
      <c r="T56" s="75"/>
      <c r="U56" s="75"/>
      <c r="V56" s="75"/>
      <c r="W56" s="77">
        <f t="shared" si="0"/>
        <v>295.95999999999998</v>
      </c>
      <c r="X56" s="67"/>
      <c r="AA56" s="69"/>
    </row>
    <row r="57" spans="1:27" ht="20.100000000000001" customHeight="1" x14ac:dyDescent="0.2">
      <c r="A57" s="70" t="s">
        <v>160</v>
      </c>
      <c r="B57" s="71">
        <v>56</v>
      </c>
      <c r="C57" s="71" t="s">
        <v>97</v>
      </c>
      <c r="D57" s="72" t="s">
        <v>163</v>
      </c>
      <c r="E57" s="73" t="s">
        <v>87</v>
      </c>
      <c r="F57" s="74"/>
      <c r="G57" s="75"/>
      <c r="H57" s="76"/>
      <c r="I57" s="76"/>
      <c r="J57" s="76"/>
      <c r="K57" s="76"/>
      <c r="L57" s="76"/>
      <c r="M57" s="75"/>
      <c r="N57" s="75"/>
      <c r="O57" s="75"/>
      <c r="P57" s="75">
        <v>740</v>
      </c>
      <c r="Q57" s="75"/>
      <c r="R57" s="75"/>
      <c r="S57" s="76"/>
      <c r="T57" s="75"/>
      <c r="U57" s="75"/>
      <c r="V57" s="75">
        <v>148</v>
      </c>
      <c r="W57" s="77">
        <f t="shared" si="0"/>
        <v>888</v>
      </c>
      <c r="X57" s="67"/>
      <c r="AA57" s="69"/>
    </row>
    <row r="58" spans="1:27" ht="20.100000000000001" customHeight="1" x14ac:dyDescent="0.2">
      <c r="A58" s="70" t="s">
        <v>160</v>
      </c>
      <c r="B58" s="71">
        <v>57</v>
      </c>
      <c r="C58" s="71" t="s">
        <v>164</v>
      </c>
      <c r="D58" s="72" t="s">
        <v>165</v>
      </c>
      <c r="E58" s="73" t="s">
        <v>87</v>
      </c>
      <c r="F58" s="74"/>
      <c r="G58" s="75"/>
      <c r="H58" s="76"/>
      <c r="I58" s="76"/>
      <c r="J58" s="76"/>
      <c r="K58" s="76"/>
      <c r="L58" s="76"/>
      <c r="M58" s="75"/>
      <c r="N58" s="75"/>
      <c r="O58" s="75"/>
      <c r="P58" s="75"/>
      <c r="Q58" s="75"/>
      <c r="R58" s="75"/>
      <c r="S58" s="76"/>
      <c r="T58" s="75">
        <v>100</v>
      </c>
      <c r="U58" s="75"/>
      <c r="V58" s="75"/>
      <c r="W58" s="77">
        <f t="shared" si="0"/>
        <v>100</v>
      </c>
      <c r="X58" s="67"/>
      <c r="AA58" s="69"/>
    </row>
    <row r="59" spans="1:27" ht="20.100000000000001" customHeight="1" x14ac:dyDescent="0.2">
      <c r="A59" s="70" t="s">
        <v>160</v>
      </c>
      <c r="B59" s="71">
        <v>58</v>
      </c>
      <c r="C59" s="71" t="s">
        <v>164</v>
      </c>
      <c r="D59" s="72" t="s">
        <v>166</v>
      </c>
      <c r="E59" s="73" t="s">
        <v>87</v>
      </c>
      <c r="F59" s="74"/>
      <c r="G59" s="75"/>
      <c r="H59" s="76"/>
      <c r="I59" s="76"/>
      <c r="J59" s="76"/>
      <c r="K59" s="76"/>
      <c r="L59" s="76"/>
      <c r="M59" s="75"/>
      <c r="N59" s="75"/>
      <c r="O59" s="75"/>
      <c r="P59" s="75"/>
      <c r="Q59" s="75"/>
      <c r="R59" s="75"/>
      <c r="S59" s="76"/>
      <c r="T59" s="75">
        <v>75</v>
      </c>
      <c r="U59" s="75"/>
      <c r="V59" s="75"/>
      <c r="W59" s="77">
        <f t="shared" si="0"/>
        <v>75</v>
      </c>
      <c r="X59" s="67"/>
      <c r="AA59" s="69"/>
    </row>
    <row r="60" spans="1:27" ht="20.100000000000001" customHeight="1" x14ac:dyDescent="0.2">
      <c r="A60" s="70" t="s">
        <v>167</v>
      </c>
      <c r="B60" s="71">
        <v>59</v>
      </c>
      <c r="C60" s="71" t="s">
        <v>168</v>
      </c>
      <c r="D60" s="72" t="s">
        <v>169</v>
      </c>
      <c r="E60" s="73" t="s">
        <v>87</v>
      </c>
      <c r="F60" s="74"/>
      <c r="G60" s="75"/>
      <c r="H60" s="76"/>
      <c r="I60" s="76"/>
      <c r="J60" s="76"/>
      <c r="K60" s="76"/>
      <c r="L60" s="76"/>
      <c r="M60" s="75"/>
      <c r="N60" s="75">
        <v>2400</v>
      </c>
      <c r="O60" s="75"/>
      <c r="P60" s="75"/>
      <c r="Q60" s="75"/>
      <c r="R60" s="75"/>
      <c r="S60" s="76"/>
      <c r="T60" s="75"/>
      <c r="U60" s="75"/>
      <c r="V60" s="75">
        <v>480</v>
      </c>
      <c r="W60" s="77">
        <f t="shared" si="0"/>
        <v>2880</v>
      </c>
      <c r="X60" s="67"/>
      <c r="AA60" s="69"/>
    </row>
    <row r="61" spans="1:27" ht="20.100000000000001" customHeight="1" x14ac:dyDescent="0.2">
      <c r="A61" s="70" t="s">
        <v>167</v>
      </c>
      <c r="B61" s="71">
        <v>60</v>
      </c>
      <c r="C61" s="71" t="s">
        <v>132</v>
      </c>
      <c r="D61" s="72" t="s">
        <v>170</v>
      </c>
      <c r="E61" s="73" t="s">
        <v>87</v>
      </c>
      <c r="F61" s="74"/>
      <c r="G61" s="75"/>
      <c r="H61" s="76"/>
      <c r="I61" s="76"/>
      <c r="J61" s="76"/>
      <c r="K61" s="76"/>
      <c r="L61" s="76"/>
      <c r="M61" s="75"/>
      <c r="N61" s="75"/>
      <c r="O61" s="75"/>
      <c r="P61" s="75">
        <v>290.08</v>
      </c>
      <c r="Q61" s="75"/>
      <c r="R61" s="75"/>
      <c r="S61" s="76"/>
      <c r="T61" s="75"/>
      <c r="U61" s="75"/>
      <c r="V61" s="75"/>
      <c r="W61" s="77">
        <f t="shared" si="0"/>
        <v>290.08</v>
      </c>
      <c r="X61" s="67"/>
      <c r="AA61" s="69"/>
    </row>
    <row r="62" spans="1:27" ht="20.100000000000001" customHeight="1" x14ac:dyDescent="0.2">
      <c r="A62" s="70" t="s">
        <v>167</v>
      </c>
      <c r="B62" s="71">
        <v>61</v>
      </c>
      <c r="C62" s="71" t="s">
        <v>85</v>
      </c>
      <c r="D62" s="72" t="s">
        <v>104</v>
      </c>
      <c r="E62" s="73" t="s">
        <v>87</v>
      </c>
      <c r="F62" s="74"/>
      <c r="G62" s="75"/>
      <c r="H62" s="76"/>
      <c r="I62" s="76"/>
      <c r="J62" s="76"/>
      <c r="K62" s="76"/>
      <c r="L62" s="76"/>
      <c r="M62" s="75">
        <v>122</v>
      </c>
      <c r="N62" s="75"/>
      <c r="O62" s="75"/>
      <c r="P62" s="75"/>
      <c r="Q62" s="75">
        <v>199.36</v>
      </c>
      <c r="R62" s="75"/>
      <c r="S62" s="76"/>
      <c r="T62" s="75"/>
      <c r="U62" s="75"/>
      <c r="V62" s="75"/>
      <c r="W62" s="77">
        <f t="shared" si="0"/>
        <v>321.36</v>
      </c>
      <c r="X62" s="67"/>
      <c r="AA62" s="69"/>
    </row>
    <row r="63" spans="1:27" ht="20.100000000000001" customHeight="1" x14ac:dyDescent="0.2">
      <c r="A63" s="70" t="s">
        <v>171</v>
      </c>
      <c r="B63" s="71">
        <v>62</v>
      </c>
      <c r="C63" s="71" t="s">
        <v>101</v>
      </c>
      <c r="D63" s="72" t="s">
        <v>102</v>
      </c>
      <c r="E63" s="73" t="s">
        <v>87</v>
      </c>
      <c r="F63" s="74">
        <v>37.85</v>
      </c>
      <c r="G63" s="75">
        <v>472.92</v>
      </c>
      <c r="H63" s="76"/>
      <c r="I63" s="76"/>
      <c r="J63" s="76"/>
      <c r="K63" s="76"/>
      <c r="L63" s="76"/>
      <c r="M63" s="75"/>
      <c r="N63" s="75"/>
      <c r="O63" s="75"/>
      <c r="P63" s="75"/>
      <c r="Q63" s="75"/>
      <c r="R63" s="75"/>
      <c r="S63" s="76"/>
      <c r="T63" s="75"/>
      <c r="U63" s="75"/>
      <c r="V63" s="75">
        <v>4.24</v>
      </c>
      <c r="W63" s="77">
        <f t="shared" si="0"/>
        <v>515.01</v>
      </c>
      <c r="X63" s="67"/>
      <c r="AA63" s="69"/>
    </row>
    <row r="64" spans="1:27" ht="20.100000000000001" customHeight="1" x14ac:dyDescent="0.2">
      <c r="A64" s="70" t="s">
        <v>171</v>
      </c>
      <c r="B64" s="71">
        <v>63</v>
      </c>
      <c r="C64" s="71" t="s">
        <v>95</v>
      </c>
      <c r="D64" s="72" t="s">
        <v>96</v>
      </c>
      <c r="E64" s="73" t="s">
        <v>87</v>
      </c>
      <c r="F64" s="74"/>
      <c r="G64" s="75"/>
      <c r="H64" s="76"/>
      <c r="I64" s="76">
        <v>118.4</v>
      </c>
      <c r="J64" s="76"/>
      <c r="K64" s="76"/>
      <c r="L64" s="76"/>
      <c r="M64" s="75"/>
      <c r="N64" s="75"/>
      <c r="O64" s="75"/>
      <c r="P64" s="75"/>
      <c r="Q64" s="75"/>
      <c r="R64" s="75"/>
      <c r="S64" s="76"/>
      <c r="T64" s="75"/>
      <c r="U64" s="75"/>
      <c r="V64" s="75"/>
      <c r="W64" s="77">
        <f t="shared" si="0"/>
        <v>118.4</v>
      </c>
      <c r="X64" s="67"/>
      <c r="AA64" s="69"/>
    </row>
    <row r="65" spans="1:27" ht="20.100000000000001" customHeight="1" x14ac:dyDescent="0.2">
      <c r="A65" s="70" t="s">
        <v>171</v>
      </c>
      <c r="B65" s="71">
        <v>64</v>
      </c>
      <c r="C65" s="71" t="s">
        <v>93</v>
      </c>
      <c r="D65" s="72" t="s">
        <v>172</v>
      </c>
      <c r="E65" s="73" t="s">
        <v>87</v>
      </c>
      <c r="F65" s="74"/>
      <c r="G65" s="75"/>
      <c r="H65" s="76"/>
      <c r="I65" s="76"/>
      <c r="J65" s="76"/>
      <c r="K65" s="76">
        <v>34.409999999999997</v>
      </c>
      <c r="L65" s="76">
        <v>120.76</v>
      </c>
      <c r="M65" s="75"/>
      <c r="N65" s="75"/>
      <c r="O65" s="75"/>
      <c r="P65" s="75"/>
      <c r="Q65" s="75"/>
      <c r="R65" s="75"/>
      <c r="S65" s="76"/>
      <c r="T65" s="75"/>
      <c r="U65" s="75"/>
      <c r="V65" s="75"/>
      <c r="W65" s="77">
        <f t="shared" si="0"/>
        <v>155.17000000000002</v>
      </c>
      <c r="X65" s="67"/>
      <c r="AA65" s="69"/>
    </row>
    <row r="66" spans="1:27" ht="20.100000000000001" customHeight="1" x14ac:dyDescent="0.2">
      <c r="A66" s="70" t="s">
        <v>173</v>
      </c>
      <c r="B66" s="71">
        <v>65</v>
      </c>
      <c r="C66" s="71" t="s">
        <v>174</v>
      </c>
      <c r="D66" s="72" t="s">
        <v>175</v>
      </c>
      <c r="E66" s="73" t="s">
        <v>87</v>
      </c>
      <c r="F66" s="74"/>
      <c r="G66" s="75"/>
      <c r="H66" s="76"/>
      <c r="I66" s="76"/>
      <c r="J66" s="76"/>
      <c r="K66" s="76"/>
      <c r="L66" s="76"/>
      <c r="M66" s="75"/>
      <c r="N66" s="75"/>
      <c r="O66" s="75"/>
      <c r="P66" s="75"/>
      <c r="Q66" s="75"/>
      <c r="R66" s="75"/>
      <c r="S66" s="76">
        <v>150</v>
      </c>
      <c r="T66" s="75"/>
      <c r="U66" s="75"/>
      <c r="V66" s="75">
        <v>30</v>
      </c>
      <c r="W66" s="77">
        <f t="shared" si="0"/>
        <v>180</v>
      </c>
      <c r="X66" s="67"/>
      <c r="AA66" s="69"/>
    </row>
    <row r="67" spans="1:27" ht="20.100000000000001" customHeight="1" x14ac:dyDescent="0.2">
      <c r="A67" s="70" t="s">
        <v>173</v>
      </c>
      <c r="B67" s="71">
        <v>66</v>
      </c>
      <c r="C67" s="71" t="s">
        <v>97</v>
      </c>
      <c r="D67" s="72" t="s">
        <v>176</v>
      </c>
      <c r="E67" s="73" t="s">
        <v>87</v>
      </c>
      <c r="F67" s="74"/>
      <c r="G67" s="75"/>
      <c r="H67" s="76"/>
      <c r="I67" s="76"/>
      <c r="J67" s="76"/>
      <c r="K67" s="76"/>
      <c r="L67" s="76"/>
      <c r="M67" s="75"/>
      <c r="N67" s="75"/>
      <c r="O67" s="75"/>
      <c r="P67" s="75">
        <v>740</v>
      </c>
      <c r="Q67" s="75"/>
      <c r="R67" s="75"/>
      <c r="S67" s="76"/>
      <c r="T67" s="75"/>
      <c r="U67" s="75"/>
      <c r="V67" s="75">
        <v>148</v>
      </c>
      <c r="W67" s="77">
        <f t="shared" ref="W67:W118" si="1">SUM(F67:V67)</f>
        <v>888</v>
      </c>
      <c r="X67" s="67"/>
      <c r="AA67" s="69"/>
    </row>
    <row r="68" spans="1:27" ht="26.25" customHeight="1" x14ac:dyDescent="0.2">
      <c r="A68" s="70" t="s">
        <v>173</v>
      </c>
      <c r="B68" s="71">
        <v>67</v>
      </c>
      <c r="C68" s="71" t="s">
        <v>174</v>
      </c>
      <c r="D68" s="72" t="s">
        <v>177</v>
      </c>
      <c r="E68" s="73" t="s">
        <v>87</v>
      </c>
      <c r="F68" s="74"/>
      <c r="G68" s="75"/>
      <c r="H68" s="76"/>
      <c r="I68" s="76"/>
      <c r="J68" s="76"/>
      <c r="K68" s="76"/>
      <c r="L68" s="76"/>
      <c r="M68" s="75"/>
      <c r="N68" s="75"/>
      <c r="O68" s="75"/>
      <c r="P68" s="75"/>
      <c r="Q68" s="75"/>
      <c r="R68" s="75"/>
      <c r="S68" s="76">
        <v>25</v>
      </c>
      <c r="T68" s="75"/>
      <c r="U68" s="75"/>
      <c r="V68" s="75">
        <v>5</v>
      </c>
      <c r="W68" s="77">
        <f t="shared" si="1"/>
        <v>30</v>
      </c>
      <c r="X68" s="67"/>
      <c r="AA68" s="69"/>
    </row>
    <row r="69" spans="1:27" ht="42" customHeight="1" x14ac:dyDescent="0.2">
      <c r="A69" s="70" t="s">
        <v>173</v>
      </c>
      <c r="B69" s="71">
        <v>68</v>
      </c>
      <c r="C69" s="72" t="s">
        <v>178</v>
      </c>
      <c r="D69" s="72" t="s">
        <v>139</v>
      </c>
      <c r="E69" s="73" t="s">
        <v>87</v>
      </c>
      <c r="F69" s="74"/>
      <c r="G69" s="75"/>
      <c r="H69" s="76"/>
      <c r="I69" s="76"/>
      <c r="J69" s="76"/>
      <c r="K69" s="76"/>
      <c r="L69" s="76"/>
      <c r="M69" s="75"/>
      <c r="N69" s="75"/>
      <c r="O69" s="75"/>
      <c r="P69" s="75"/>
      <c r="Q69" s="75"/>
      <c r="R69" s="75"/>
      <c r="S69" s="76"/>
      <c r="T69" s="75">
        <v>400</v>
      </c>
      <c r="U69" s="75"/>
      <c r="V69" s="75"/>
      <c r="W69" s="77">
        <f t="shared" si="1"/>
        <v>400</v>
      </c>
      <c r="X69" s="67"/>
      <c r="AA69" s="69"/>
    </row>
    <row r="70" spans="1:27" ht="20.100000000000001" customHeight="1" x14ac:dyDescent="0.2">
      <c r="A70" s="70" t="s">
        <v>173</v>
      </c>
      <c r="B70" s="71">
        <v>69</v>
      </c>
      <c r="C70" s="71" t="s">
        <v>174</v>
      </c>
      <c r="D70" s="72" t="s">
        <v>179</v>
      </c>
      <c r="E70" s="73" t="s">
        <v>87</v>
      </c>
      <c r="F70" s="74"/>
      <c r="G70" s="75"/>
      <c r="H70" s="76"/>
      <c r="I70" s="76"/>
      <c r="J70" s="76"/>
      <c r="K70" s="76"/>
      <c r="L70" s="76"/>
      <c r="M70" s="75"/>
      <c r="N70" s="75"/>
      <c r="O70" s="75"/>
      <c r="P70" s="75"/>
      <c r="Q70" s="75"/>
      <c r="R70" s="75"/>
      <c r="S70" s="76">
        <v>55</v>
      </c>
      <c r="T70" s="75"/>
      <c r="U70" s="75"/>
      <c r="V70" s="75">
        <v>11</v>
      </c>
      <c r="W70" s="77">
        <f t="shared" si="1"/>
        <v>66</v>
      </c>
      <c r="X70" s="67"/>
      <c r="AA70" s="69"/>
    </row>
    <row r="71" spans="1:27" ht="20.100000000000001" customHeight="1" x14ac:dyDescent="0.2">
      <c r="A71" s="70" t="s">
        <v>180</v>
      </c>
      <c r="B71" s="71">
        <v>70</v>
      </c>
      <c r="C71" s="71" t="s">
        <v>88</v>
      </c>
      <c r="D71" s="72" t="s">
        <v>181</v>
      </c>
      <c r="E71" s="73" t="s">
        <v>87</v>
      </c>
      <c r="F71" s="74">
        <v>15.78</v>
      </c>
      <c r="G71" s="75"/>
      <c r="H71" s="76"/>
      <c r="I71" s="76"/>
      <c r="J71" s="76"/>
      <c r="K71" s="76"/>
      <c r="L71" s="76"/>
      <c r="M71" s="75"/>
      <c r="N71" s="75"/>
      <c r="O71" s="75"/>
      <c r="P71" s="75"/>
      <c r="Q71" s="75"/>
      <c r="R71" s="75"/>
      <c r="S71" s="76"/>
      <c r="T71" s="75"/>
      <c r="U71" s="75"/>
      <c r="V71" s="75">
        <v>3.14</v>
      </c>
      <c r="W71" s="77">
        <f t="shared" si="1"/>
        <v>18.919999999999998</v>
      </c>
      <c r="X71" s="67"/>
      <c r="AA71" s="69"/>
    </row>
    <row r="72" spans="1:27" ht="20.100000000000001" customHeight="1" x14ac:dyDescent="0.2">
      <c r="A72" s="70" t="s">
        <v>180</v>
      </c>
      <c r="B72" s="71">
        <v>71</v>
      </c>
      <c r="C72" s="71" t="s">
        <v>85</v>
      </c>
      <c r="D72" s="72" t="s">
        <v>104</v>
      </c>
      <c r="E72" s="73" t="s">
        <v>87</v>
      </c>
      <c r="F72" s="74"/>
      <c r="G72" s="75"/>
      <c r="H72" s="76"/>
      <c r="I72" s="76"/>
      <c r="J72" s="76"/>
      <c r="K72" s="76"/>
      <c r="L72" s="76"/>
      <c r="M72" s="75">
        <v>122</v>
      </c>
      <c r="N72" s="75"/>
      <c r="O72" s="75"/>
      <c r="P72" s="75"/>
      <c r="Q72" s="75">
        <v>199.36</v>
      </c>
      <c r="R72" s="75"/>
      <c r="S72" s="76"/>
      <c r="T72" s="75"/>
      <c r="U72" s="75"/>
      <c r="V72" s="75"/>
      <c r="W72" s="77">
        <f t="shared" si="1"/>
        <v>321.36</v>
      </c>
      <c r="X72" s="67"/>
      <c r="AA72" s="69"/>
    </row>
    <row r="73" spans="1:27" ht="20.100000000000001" customHeight="1" x14ac:dyDescent="0.2">
      <c r="A73" s="70" t="s">
        <v>182</v>
      </c>
      <c r="B73" s="71">
        <v>72</v>
      </c>
      <c r="C73" s="71" t="s">
        <v>101</v>
      </c>
      <c r="D73" s="72" t="s">
        <v>102</v>
      </c>
      <c r="E73" s="73" t="s">
        <v>87</v>
      </c>
      <c r="F73" s="74">
        <v>145.54</v>
      </c>
      <c r="G73" s="75">
        <v>582.36</v>
      </c>
      <c r="H73" s="76"/>
      <c r="I73" s="76"/>
      <c r="J73" s="76"/>
      <c r="K73" s="76"/>
      <c r="L73" s="76"/>
      <c r="M73" s="75"/>
      <c r="N73" s="75"/>
      <c r="O73" s="75"/>
      <c r="P73" s="75"/>
      <c r="Q73" s="75"/>
      <c r="R73" s="75"/>
      <c r="S73" s="76"/>
      <c r="T73" s="75"/>
      <c r="U73" s="75"/>
      <c r="V73" s="75">
        <v>17.75</v>
      </c>
      <c r="W73" s="77">
        <f t="shared" si="1"/>
        <v>745.65</v>
      </c>
      <c r="X73" s="67"/>
      <c r="AA73" s="69"/>
    </row>
    <row r="74" spans="1:27" ht="20.100000000000001" customHeight="1" x14ac:dyDescent="0.2">
      <c r="A74" s="70" t="s">
        <v>182</v>
      </c>
      <c r="B74" s="71">
        <v>73</v>
      </c>
      <c r="C74" s="71" t="s">
        <v>95</v>
      </c>
      <c r="D74" s="72" t="s">
        <v>96</v>
      </c>
      <c r="E74" s="73" t="s">
        <v>87</v>
      </c>
      <c r="F74" s="74"/>
      <c r="G74" s="75"/>
      <c r="H74" s="76"/>
      <c r="I74" s="76">
        <v>145.4</v>
      </c>
      <c r="J74" s="76"/>
      <c r="K74" s="76"/>
      <c r="L74" s="76"/>
      <c r="M74" s="75"/>
      <c r="N74" s="75"/>
      <c r="O74" s="75"/>
      <c r="P74" s="75"/>
      <c r="Q74" s="75"/>
      <c r="R74" s="75"/>
      <c r="S74" s="76"/>
      <c r="T74" s="75"/>
      <c r="U74" s="75"/>
      <c r="V74" s="75"/>
      <c r="W74" s="77">
        <f t="shared" si="1"/>
        <v>145.4</v>
      </c>
      <c r="X74" s="67"/>
      <c r="AA74" s="69"/>
    </row>
    <row r="75" spans="1:27" ht="20.100000000000001" customHeight="1" x14ac:dyDescent="0.2">
      <c r="A75" s="70" t="s">
        <v>182</v>
      </c>
      <c r="B75" s="71">
        <v>74</v>
      </c>
      <c r="C75" s="71" t="s">
        <v>93</v>
      </c>
      <c r="D75" s="72" t="s">
        <v>183</v>
      </c>
      <c r="E75" s="73" t="s">
        <v>87</v>
      </c>
      <c r="F75" s="74"/>
      <c r="G75" s="75"/>
      <c r="H75" s="76"/>
      <c r="I75" s="76"/>
      <c r="J75" s="76"/>
      <c r="K75" s="76">
        <v>42.36</v>
      </c>
      <c r="L75" s="76">
        <v>148.63</v>
      </c>
      <c r="M75" s="75"/>
      <c r="N75" s="75"/>
      <c r="O75" s="75"/>
      <c r="P75" s="75"/>
      <c r="Q75" s="75"/>
      <c r="R75" s="75"/>
      <c r="S75" s="76"/>
      <c r="T75" s="75"/>
      <c r="U75" s="75"/>
      <c r="V75" s="75"/>
      <c r="W75" s="77">
        <f t="shared" si="1"/>
        <v>190.99</v>
      </c>
      <c r="X75" s="67"/>
      <c r="AA75" s="69"/>
    </row>
    <row r="76" spans="1:27" ht="20.100000000000001" customHeight="1" x14ac:dyDescent="0.2">
      <c r="A76" s="70" t="s">
        <v>182</v>
      </c>
      <c r="B76" s="71">
        <v>75</v>
      </c>
      <c r="C76" s="71" t="s">
        <v>184</v>
      </c>
      <c r="D76" s="72" t="s">
        <v>185</v>
      </c>
      <c r="E76" s="73" t="s">
        <v>87</v>
      </c>
      <c r="F76" s="74"/>
      <c r="G76" s="75"/>
      <c r="H76" s="76"/>
      <c r="I76" s="76"/>
      <c r="J76" s="76"/>
      <c r="K76" s="76"/>
      <c r="L76" s="76"/>
      <c r="M76" s="75"/>
      <c r="N76" s="75">
        <v>250</v>
      </c>
      <c r="O76" s="75"/>
      <c r="P76" s="75"/>
      <c r="Q76" s="75"/>
      <c r="R76" s="75"/>
      <c r="S76" s="76"/>
      <c r="T76" s="75"/>
      <c r="U76" s="75"/>
      <c r="V76" s="75"/>
      <c r="W76" s="77">
        <f t="shared" si="1"/>
        <v>250</v>
      </c>
      <c r="X76" s="67"/>
      <c r="AA76" s="69"/>
    </row>
    <row r="77" spans="1:27" ht="20.100000000000001" customHeight="1" x14ac:dyDescent="0.2">
      <c r="A77" s="70" t="s">
        <v>182</v>
      </c>
      <c r="B77" s="71">
        <v>76</v>
      </c>
      <c r="C77" s="71" t="s">
        <v>85</v>
      </c>
      <c r="D77" s="72" t="s">
        <v>186</v>
      </c>
      <c r="E77" s="73" t="s">
        <v>87</v>
      </c>
      <c r="F77" s="74"/>
      <c r="G77" s="75"/>
      <c r="H77" s="76"/>
      <c r="I77" s="76"/>
      <c r="J77" s="76"/>
      <c r="K77" s="76"/>
      <c r="L77" s="76"/>
      <c r="M77" s="75"/>
      <c r="N77" s="75"/>
      <c r="O77" s="75">
        <v>591.91999999999996</v>
      </c>
      <c r="P77" s="75"/>
      <c r="Q77" s="75"/>
      <c r="R77" s="75"/>
      <c r="S77" s="76"/>
      <c r="T77" s="75"/>
      <c r="U77" s="75"/>
      <c r="V77" s="75"/>
      <c r="W77" s="77">
        <f t="shared" si="1"/>
        <v>591.91999999999996</v>
      </c>
      <c r="X77" s="67"/>
      <c r="AA77" s="69"/>
    </row>
    <row r="78" spans="1:27" ht="20.100000000000001" customHeight="1" x14ac:dyDescent="0.2">
      <c r="A78" s="61" t="s">
        <v>187</v>
      </c>
      <c r="B78" s="62">
        <v>77</v>
      </c>
      <c r="C78" s="62" t="s">
        <v>188</v>
      </c>
      <c r="D78" s="63" t="s">
        <v>189</v>
      </c>
      <c r="E78" s="49" t="s">
        <v>87</v>
      </c>
      <c r="F78" s="64"/>
      <c r="G78" s="65"/>
      <c r="H78" s="66"/>
      <c r="I78" s="66"/>
      <c r="J78" s="66"/>
      <c r="K78" s="66"/>
      <c r="L78" s="66"/>
      <c r="M78" s="65"/>
      <c r="N78" s="65"/>
      <c r="O78" s="65">
        <v>40.79</v>
      </c>
      <c r="P78" s="65"/>
      <c r="Q78" s="65"/>
      <c r="R78" s="65"/>
      <c r="S78" s="66"/>
      <c r="T78" s="65"/>
      <c r="U78" s="65"/>
      <c r="V78" s="65">
        <v>8.17</v>
      </c>
      <c r="W78" s="53">
        <f t="shared" si="1"/>
        <v>48.96</v>
      </c>
      <c r="X78" s="67"/>
      <c r="AA78" s="69"/>
    </row>
    <row r="79" spans="1:27" ht="20.100000000000001" customHeight="1" x14ac:dyDescent="0.2">
      <c r="A79" s="61" t="s">
        <v>187</v>
      </c>
      <c r="B79" s="62">
        <v>78</v>
      </c>
      <c r="C79" s="62" t="s">
        <v>190</v>
      </c>
      <c r="D79" s="63" t="s">
        <v>139</v>
      </c>
      <c r="E79" s="49" t="s">
        <v>87</v>
      </c>
      <c r="F79" s="64"/>
      <c r="G79" s="65"/>
      <c r="H79" s="66"/>
      <c r="I79" s="66"/>
      <c r="J79" s="66"/>
      <c r="K79" s="66"/>
      <c r="L79" s="66"/>
      <c r="M79" s="65"/>
      <c r="N79" s="65"/>
      <c r="O79" s="65"/>
      <c r="P79" s="65"/>
      <c r="Q79" s="65"/>
      <c r="R79" s="65"/>
      <c r="S79" s="66"/>
      <c r="T79" s="65">
        <v>100</v>
      </c>
      <c r="U79" s="65"/>
      <c r="V79" s="65"/>
      <c r="W79" s="53">
        <f t="shared" si="1"/>
        <v>100</v>
      </c>
      <c r="X79" s="67"/>
      <c r="AA79" s="69"/>
    </row>
    <row r="80" spans="1:27" ht="20.100000000000001" customHeight="1" x14ac:dyDescent="0.2">
      <c r="A80" s="61" t="s">
        <v>55</v>
      </c>
      <c r="B80" s="62">
        <v>79</v>
      </c>
      <c r="C80" s="62" t="s">
        <v>191</v>
      </c>
      <c r="D80" s="63" t="s">
        <v>192</v>
      </c>
      <c r="E80" s="49" t="s">
        <v>87</v>
      </c>
      <c r="F80" s="64"/>
      <c r="G80" s="65"/>
      <c r="H80" s="66"/>
      <c r="I80" s="66"/>
      <c r="J80" s="66"/>
      <c r="K80" s="66"/>
      <c r="L80" s="66"/>
      <c r="M80" s="65"/>
      <c r="N80" s="65">
        <v>550</v>
      </c>
      <c r="O80" s="65"/>
      <c r="P80" s="65"/>
      <c r="Q80" s="65"/>
      <c r="R80" s="65"/>
      <c r="S80" s="66"/>
      <c r="T80" s="65"/>
      <c r="U80" s="65"/>
      <c r="V80" s="65"/>
      <c r="W80" s="53">
        <f t="shared" si="1"/>
        <v>550</v>
      </c>
      <c r="X80" s="67"/>
      <c r="AA80" s="69"/>
    </row>
    <row r="81" spans="1:27" ht="20.100000000000001" customHeight="1" x14ac:dyDescent="0.2">
      <c r="A81" s="61" t="s">
        <v>55</v>
      </c>
      <c r="B81" s="62">
        <v>80</v>
      </c>
      <c r="C81" s="62" t="s">
        <v>88</v>
      </c>
      <c r="D81" s="63" t="s">
        <v>89</v>
      </c>
      <c r="E81" s="49" t="s">
        <v>87</v>
      </c>
      <c r="F81" s="64">
        <v>15.78</v>
      </c>
      <c r="G81" s="65"/>
      <c r="H81" s="66"/>
      <c r="I81" s="66"/>
      <c r="J81" s="66"/>
      <c r="K81" s="66"/>
      <c r="L81" s="66"/>
      <c r="M81" s="65"/>
      <c r="N81" s="65"/>
      <c r="O81" s="65"/>
      <c r="P81" s="65"/>
      <c r="Q81" s="65"/>
      <c r="R81" s="65"/>
      <c r="S81" s="66"/>
      <c r="T81" s="65"/>
      <c r="U81" s="65"/>
      <c r="V81" s="65">
        <v>3.14</v>
      </c>
      <c r="W81" s="53">
        <f t="shared" si="1"/>
        <v>18.919999999999998</v>
      </c>
      <c r="X81" s="67"/>
      <c r="AA81" s="69"/>
    </row>
    <row r="82" spans="1:27" ht="20.100000000000001" customHeight="1" x14ac:dyDescent="0.2">
      <c r="A82" s="61" t="s">
        <v>34</v>
      </c>
      <c r="B82" s="62">
        <v>81</v>
      </c>
      <c r="C82" s="62" t="s">
        <v>85</v>
      </c>
      <c r="D82" s="63" t="s">
        <v>193</v>
      </c>
      <c r="E82" s="49" t="s">
        <v>87</v>
      </c>
      <c r="F82" s="64"/>
      <c r="G82" s="65"/>
      <c r="H82" s="66"/>
      <c r="I82" s="66"/>
      <c r="J82" s="66"/>
      <c r="K82" s="66"/>
      <c r="L82" s="66"/>
      <c r="M82" s="65"/>
      <c r="N82" s="65"/>
      <c r="O82" s="65">
        <v>295.95999999999998</v>
      </c>
      <c r="P82" s="65"/>
      <c r="Q82" s="65"/>
      <c r="R82" s="65"/>
      <c r="S82" s="66"/>
      <c r="T82" s="65"/>
      <c r="U82" s="65"/>
      <c r="V82" s="65"/>
      <c r="W82" s="53">
        <f t="shared" si="1"/>
        <v>295.95999999999998</v>
      </c>
      <c r="X82" s="67"/>
      <c r="AA82" s="69"/>
    </row>
    <row r="83" spans="1:27" ht="20.100000000000001" customHeight="1" x14ac:dyDescent="0.2">
      <c r="A83" s="61" t="s">
        <v>34</v>
      </c>
      <c r="B83" s="62">
        <v>82</v>
      </c>
      <c r="C83" s="62" t="s">
        <v>88</v>
      </c>
      <c r="D83" s="63" t="s">
        <v>89</v>
      </c>
      <c r="E83" s="49" t="s">
        <v>87</v>
      </c>
      <c r="F83" s="64">
        <v>15.78</v>
      </c>
      <c r="G83" s="65"/>
      <c r="H83" s="66"/>
      <c r="I83" s="66"/>
      <c r="J83" s="66"/>
      <c r="K83" s="66"/>
      <c r="L83" s="66"/>
      <c r="M83" s="65"/>
      <c r="N83" s="65"/>
      <c r="O83" s="65"/>
      <c r="P83" s="65"/>
      <c r="Q83" s="65"/>
      <c r="R83" s="65"/>
      <c r="S83" s="66"/>
      <c r="T83" s="65"/>
      <c r="U83" s="65"/>
      <c r="V83" s="65">
        <v>3.14</v>
      </c>
      <c r="W83" s="53">
        <f t="shared" si="1"/>
        <v>18.919999999999998</v>
      </c>
      <c r="X83" s="67"/>
      <c r="AA83" s="69"/>
    </row>
    <row r="84" spans="1:27" ht="20.100000000000001" customHeight="1" x14ac:dyDescent="0.2">
      <c r="A84" s="61" t="s">
        <v>194</v>
      </c>
      <c r="B84" s="62" t="s">
        <v>195</v>
      </c>
      <c r="C84" s="62" t="s">
        <v>196</v>
      </c>
      <c r="D84" s="63" t="s">
        <v>197</v>
      </c>
      <c r="E84" s="49" t="s">
        <v>87</v>
      </c>
      <c r="F84" s="64">
        <v>35</v>
      </c>
      <c r="G84" s="65"/>
      <c r="H84" s="66"/>
      <c r="I84" s="66"/>
      <c r="J84" s="66"/>
      <c r="K84" s="66"/>
      <c r="L84" s="66"/>
      <c r="M84" s="65"/>
      <c r="N84" s="65"/>
      <c r="O84" s="65"/>
      <c r="P84" s="65"/>
      <c r="Q84" s="65"/>
      <c r="R84" s="65"/>
      <c r="S84" s="66"/>
      <c r="T84" s="65"/>
      <c r="U84" s="65"/>
      <c r="V84" s="65"/>
      <c r="W84" s="53">
        <v>35</v>
      </c>
      <c r="X84" s="67"/>
      <c r="AA84" s="69"/>
    </row>
    <row r="85" spans="1:27" ht="20.100000000000001" customHeight="1" x14ac:dyDescent="0.2">
      <c r="A85" s="61" t="s">
        <v>198</v>
      </c>
      <c r="B85" s="62">
        <v>83</v>
      </c>
      <c r="C85" s="62" t="s">
        <v>174</v>
      </c>
      <c r="D85" s="63" t="s">
        <v>199</v>
      </c>
      <c r="E85" s="49" t="s">
        <v>87</v>
      </c>
      <c r="F85" s="64"/>
      <c r="G85" s="65"/>
      <c r="H85" s="66"/>
      <c r="I85" s="66"/>
      <c r="J85" s="66"/>
      <c r="K85" s="66"/>
      <c r="L85" s="66"/>
      <c r="M85" s="65"/>
      <c r="N85" s="65"/>
      <c r="O85" s="65"/>
      <c r="P85" s="65"/>
      <c r="Q85" s="65"/>
      <c r="R85" s="65"/>
      <c r="S85" s="66">
        <v>20</v>
      </c>
      <c r="T85" s="65"/>
      <c r="U85" s="65"/>
      <c r="V85" s="65">
        <v>4</v>
      </c>
      <c r="W85" s="53">
        <f t="shared" si="1"/>
        <v>24</v>
      </c>
      <c r="X85" s="67"/>
      <c r="AA85" s="69"/>
    </row>
    <row r="86" spans="1:27" ht="20.100000000000001" customHeight="1" x14ac:dyDescent="0.2">
      <c r="A86" s="61" t="s">
        <v>198</v>
      </c>
      <c r="B86" s="62">
        <v>84</v>
      </c>
      <c r="C86" s="62" t="s">
        <v>101</v>
      </c>
      <c r="D86" s="63" t="s">
        <v>102</v>
      </c>
      <c r="E86" s="49" t="s">
        <v>87</v>
      </c>
      <c r="F86" s="64">
        <v>20.56</v>
      </c>
      <c r="G86" s="65">
        <v>691.02</v>
      </c>
      <c r="H86" s="66"/>
      <c r="I86" s="66"/>
      <c r="J86" s="66"/>
      <c r="K86" s="66"/>
      <c r="L86" s="66"/>
      <c r="M86" s="65"/>
      <c r="N86" s="65"/>
      <c r="O86" s="65"/>
      <c r="P86" s="65"/>
      <c r="Q86" s="65"/>
      <c r="R86" s="65"/>
      <c r="S86" s="66"/>
      <c r="T86" s="65"/>
      <c r="U86" s="65"/>
      <c r="V86" s="65"/>
      <c r="W86" s="53">
        <f t="shared" si="1"/>
        <v>711.57999999999993</v>
      </c>
      <c r="X86" s="67"/>
      <c r="AA86" s="69"/>
    </row>
    <row r="87" spans="1:27" ht="20.100000000000001" customHeight="1" x14ac:dyDescent="0.2">
      <c r="A87" s="61" t="s">
        <v>198</v>
      </c>
      <c r="B87" s="62">
        <v>85</v>
      </c>
      <c r="C87" s="62" t="s">
        <v>95</v>
      </c>
      <c r="D87" s="63" t="s">
        <v>200</v>
      </c>
      <c r="E87" s="49" t="s">
        <v>87</v>
      </c>
      <c r="F87" s="64"/>
      <c r="G87" s="65"/>
      <c r="H87" s="66"/>
      <c r="I87" s="66">
        <v>172.8</v>
      </c>
      <c r="J87" s="66">
        <v>23.21</v>
      </c>
      <c r="K87" s="66"/>
      <c r="L87" s="66"/>
      <c r="M87" s="65"/>
      <c r="N87" s="65"/>
      <c r="O87" s="65"/>
      <c r="P87" s="65"/>
      <c r="Q87" s="65"/>
      <c r="R87" s="65"/>
      <c r="S87" s="66"/>
      <c r="T87" s="65"/>
      <c r="U87" s="65"/>
      <c r="V87" s="65"/>
      <c r="W87" s="53">
        <f t="shared" si="1"/>
        <v>196.01000000000002</v>
      </c>
      <c r="X87" s="67"/>
      <c r="AA87" s="69"/>
    </row>
    <row r="88" spans="1:27" ht="20.100000000000001" customHeight="1" x14ac:dyDescent="0.2">
      <c r="A88" s="61" t="s">
        <v>198</v>
      </c>
      <c r="B88" s="62">
        <v>86</v>
      </c>
      <c r="C88" s="62" t="s">
        <v>93</v>
      </c>
      <c r="D88" s="63" t="s">
        <v>201</v>
      </c>
      <c r="E88" s="49" t="s">
        <v>87</v>
      </c>
      <c r="F88" s="64"/>
      <c r="G88" s="65"/>
      <c r="H88" s="66"/>
      <c r="I88" s="66"/>
      <c r="J88" s="66"/>
      <c r="K88" s="66">
        <v>50.27</v>
      </c>
      <c r="L88" s="66">
        <v>176.42</v>
      </c>
      <c r="M88" s="65"/>
      <c r="N88" s="65"/>
      <c r="O88" s="65"/>
      <c r="P88" s="65"/>
      <c r="Q88" s="65"/>
      <c r="R88" s="65"/>
      <c r="S88" s="66"/>
      <c r="T88" s="65"/>
      <c r="U88" s="65"/>
      <c r="V88" s="65"/>
      <c r="W88" s="53">
        <f t="shared" si="1"/>
        <v>226.69</v>
      </c>
      <c r="X88" s="67"/>
      <c r="AA88" s="69"/>
    </row>
    <row r="89" spans="1:27" ht="20.100000000000001" customHeight="1" x14ac:dyDescent="0.2">
      <c r="A89" s="70" t="s">
        <v>202</v>
      </c>
      <c r="B89" s="71">
        <v>87</v>
      </c>
      <c r="C89" s="71" t="s">
        <v>132</v>
      </c>
      <c r="D89" s="72" t="s">
        <v>203</v>
      </c>
      <c r="E89" s="73" t="s">
        <v>87</v>
      </c>
      <c r="F89" s="74"/>
      <c r="G89" s="75"/>
      <c r="H89" s="76"/>
      <c r="I89" s="76"/>
      <c r="J89" s="76"/>
      <c r="K89" s="76"/>
      <c r="L89" s="76"/>
      <c r="M89" s="75"/>
      <c r="N89" s="75"/>
      <c r="O89" s="75"/>
      <c r="P89" s="75">
        <v>290.08</v>
      </c>
      <c r="Q89" s="75"/>
      <c r="R89" s="75"/>
      <c r="S89" s="76"/>
      <c r="T89" s="75"/>
      <c r="U89" s="75"/>
      <c r="V89" s="75"/>
      <c r="W89" s="77">
        <f t="shared" si="1"/>
        <v>290.08</v>
      </c>
      <c r="X89" s="67"/>
      <c r="AA89" s="69"/>
    </row>
    <row r="90" spans="1:27" ht="20.100000000000001" customHeight="1" x14ac:dyDescent="0.2">
      <c r="A90" s="70" t="s">
        <v>204</v>
      </c>
      <c r="B90" s="71">
        <v>88</v>
      </c>
      <c r="C90" s="71" t="s">
        <v>191</v>
      </c>
      <c r="D90" s="72" t="s">
        <v>205</v>
      </c>
      <c r="E90" s="73" t="s">
        <v>87</v>
      </c>
      <c r="F90" s="74"/>
      <c r="G90" s="75"/>
      <c r="H90" s="76"/>
      <c r="I90" s="76"/>
      <c r="J90" s="76"/>
      <c r="K90" s="76"/>
      <c r="L90" s="76"/>
      <c r="M90" s="75"/>
      <c r="N90" s="75">
        <v>1739.99</v>
      </c>
      <c r="O90" s="75"/>
      <c r="P90" s="75"/>
      <c r="Q90" s="75"/>
      <c r="R90" s="75"/>
      <c r="S90" s="76"/>
      <c r="T90" s="75"/>
      <c r="U90" s="75"/>
      <c r="V90" s="75"/>
      <c r="W90" s="77">
        <f t="shared" si="1"/>
        <v>1739.99</v>
      </c>
      <c r="X90" s="67"/>
      <c r="Y90" s="67"/>
      <c r="AA90" s="69"/>
    </row>
    <row r="91" spans="1:27" ht="20.100000000000001" customHeight="1" x14ac:dyDescent="0.2">
      <c r="A91" s="70" t="s">
        <v>56</v>
      </c>
      <c r="B91" s="71">
        <v>89</v>
      </c>
      <c r="C91" s="71" t="s">
        <v>174</v>
      </c>
      <c r="D91" s="72" t="s">
        <v>206</v>
      </c>
      <c r="E91" s="73" t="s">
        <v>87</v>
      </c>
      <c r="F91" s="74"/>
      <c r="G91" s="75"/>
      <c r="H91" s="76"/>
      <c r="I91" s="76"/>
      <c r="J91" s="76"/>
      <c r="K91" s="76"/>
      <c r="L91" s="76"/>
      <c r="M91" s="75"/>
      <c r="N91" s="75"/>
      <c r="O91" s="75"/>
      <c r="P91" s="75"/>
      <c r="Q91" s="75"/>
      <c r="R91" s="75"/>
      <c r="S91" s="76">
        <v>40</v>
      </c>
      <c r="T91" s="75"/>
      <c r="U91" s="75"/>
      <c r="V91" s="75">
        <v>8</v>
      </c>
      <c r="W91" s="77">
        <f t="shared" si="1"/>
        <v>48</v>
      </c>
      <c r="X91" s="67"/>
      <c r="AA91" s="69"/>
    </row>
    <row r="92" spans="1:27" ht="20.100000000000001" customHeight="1" x14ac:dyDescent="0.2">
      <c r="A92" s="70" t="s">
        <v>207</v>
      </c>
      <c r="B92" s="71">
        <v>90</v>
      </c>
      <c r="C92" s="71" t="s">
        <v>88</v>
      </c>
      <c r="D92" s="72" t="s">
        <v>208</v>
      </c>
      <c r="E92" s="73" t="s">
        <v>87</v>
      </c>
      <c r="F92" s="74">
        <v>15.78</v>
      </c>
      <c r="G92" s="75"/>
      <c r="H92" s="76"/>
      <c r="I92" s="76"/>
      <c r="J92" s="76"/>
      <c r="K92" s="76"/>
      <c r="L92" s="76"/>
      <c r="M92" s="75"/>
      <c r="N92" s="75"/>
      <c r="O92" s="75"/>
      <c r="P92" s="75"/>
      <c r="Q92" s="75"/>
      <c r="R92" s="75"/>
      <c r="S92" s="76"/>
      <c r="T92" s="75"/>
      <c r="U92" s="75"/>
      <c r="V92" s="75">
        <v>3.14</v>
      </c>
      <c r="W92" s="77">
        <f t="shared" si="1"/>
        <v>18.919999999999998</v>
      </c>
      <c r="X92" s="67"/>
      <c r="AA92" s="69"/>
    </row>
    <row r="93" spans="1:27" ht="20.100000000000001" customHeight="1" x14ac:dyDescent="0.2">
      <c r="A93" s="70" t="s">
        <v>209</v>
      </c>
      <c r="B93" s="71">
        <v>91</v>
      </c>
      <c r="C93" s="71" t="s">
        <v>101</v>
      </c>
      <c r="D93" s="72" t="s">
        <v>102</v>
      </c>
      <c r="E93" s="73" t="s">
        <v>87</v>
      </c>
      <c r="F93" s="74">
        <v>41.88</v>
      </c>
      <c r="G93" s="75">
        <v>499.28</v>
      </c>
      <c r="H93" s="76"/>
      <c r="I93" s="76"/>
      <c r="J93" s="76"/>
      <c r="K93" s="76"/>
      <c r="L93" s="76"/>
      <c r="M93" s="75"/>
      <c r="N93" s="75"/>
      <c r="O93" s="75"/>
      <c r="P93" s="75"/>
      <c r="Q93" s="75"/>
      <c r="R93" s="75"/>
      <c r="S93" s="76"/>
      <c r="T93" s="75"/>
      <c r="U93" s="75"/>
      <c r="V93" s="75">
        <v>3.3</v>
      </c>
      <c r="W93" s="77">
        <f t="shared" si="1"/>
        <v>544.45999999999992</v>
      </c>
      <c r="X93" s="67"/>
      <c r="AA93" s="69"/>
    </row>
    <row r="94" spans="1:27" ht="20.100000000000001" customHeight="1" x14ac:dyDescent="0.2">
      <c r="A94" s="70" t="s">
        <v>209</v>
      </c>
      <c r="B94" s="71">
        <v>92</v>
      </c>
      <c r="C94" s="71" t="s">
        <v>95</v>
      </c>
      <c r="D94" s="72" t="s">
        <v>96</v>
      </c>
      <c r="E94" s="73" t="s">
        <v>87</v>
      </c>
      <c r="F94" s="74"/>
      <c r="G94" s="75"/>
      <c r="H94" s="76"/>
      <c r="I94" s="76">
        <v>124.8</v>
      </c>
      <c r="J94" s="76"/>
      <c r="K94" s="76"/>
      <c r="L94" s="76"/>
      <c r="M94" s="75"/>
      <c r="N94" s="75"/>
      <c r="O94" s="75"/>
      <c r="P94" s="75"/>
      <c r="Q94" s="75"/>
      <c r="R94" s="75"/>
      <c r="S94" s="76"/>
      <c r="T94" s="75"/>
      <c r="U94" s="75"/>
      <c r="V94" s="75"/>
      <c r="W94" s="77">
        <f t="shared" si="1"/>
        <v>124.8</v>
      </c>
      <c r="X94" s="67"/>
      <c r="AA94" s="69"/>
    </row>
    <row r="95" spans="1:27" ht="20.100000000000001" customHeight="1" x14ac:dyDescent="0.2">
      <c r="A95" s="70" t="s">
        <v>209</v>
      </c>
      <c r="B95" s="71">
        <v>93</v>
      </c>
      <c r="C95" s="71" t="s">
        <v>93</v>
      </c>
      <c r="D95" s="72" t="s">
        <v>210</v>
      </c>
      <c r="E95" s="73" t="s">
        <v>87</v>
      </c>
      <c r="F95" s="74"/>
      <c r="G95" s="75"/>
      <c r="H95" s="76"/>
      <c r="I95" s="76"/>
      <c r="J95" s="76"/>
      <c r="K95" s="76">
        <v>36.32</v>
      </c>
      <c r="L95" s="76">
        <v>127.46</v>
      </c>
      <c r="M95" s="75"/>
      <c r="N95" s="75"/>
      <c r="O95" s="75"/>
      <c r="P95" s="75"/>
      <c r="Q95" s="75"/>
      <c r="R95" s="75"/>
      <c r="S95" s="76"/>
      <c r="T95" s="75"/>
      <c r="U95" s="75"/>
      <c r="V95" s="75"/>
      <c r="W95" s="77">
        <f t="shared" si="1"/>
        <v>163.78</v>
      </c>
      <c r="X95" s="67"/>
      <c r="AA95" s="69"/>
    </row>
    <row r="96" spans="1:27" ht="20.100000000000001" customHeight="1" x14ac:dyDescent="0.2">
      <c r="A96" s="70" t="s">
        <v>209</v>
      </c>
      <c r="B96" s="71">
        <v>94</v>
      </c>
      <c r="C96" s="71" t="s">
        <v>85</v>
      </c>
      <c r="D96" s="72" t="s">
        <v>211</v>
      </c>
      <c r="E96" s="73" t="s">
        <v>87</v>
      </c>
      <c r="F96" s="74"/>
      <c r="G96" s="75"/>
      <c r="H96" s="76"/>
      <c r="I96" s="76"/>
      <c r="J96" s="76"/>
      <c r="K96" s="76"/>
      <c r="L96" s="76"/>
      <c r="M96" s="75"/>
      <c r="N96" s="75"/>
      <c r="O96" s="75">
        <v>295.95999999999998</v>
      </c>
      <c r="P96" s="75"/>
      <c r="Q96" s="75"/>
      <c r="R96" s="75"/>
      <c r="S96" s="76"/>
      <c r="T96" s="75"/>
      <c r="U96" s="75"/>
      <c r="V96" s="75"/>
      <c r="W96" s="77">
        <f t="shared" si="1"/>
        <v>295.95999999999998</v>
      </c>
      <c r="X96" s="67"/>
      <c r="AA96" s="69"/>
    </row>
    <row r="97" spans="1:27" ht="20.100000000000001" customHeight="1" x14ac:dyDescent="0.2">
      <c r="A97" s="70" t="s">
        <v>209</v>
      </c>
      <c r="B97" s="71">
        <v>95</v>
      </c>
      <c r="C97" s="71" t="s">
        <v>85</v>
      </c>
      <c r="D97" s="72" t="s">
        <v>212</v>
      </c>
      <c r="E97" s="73" t="s">
        <v>87</v>
      </c>
      <c r="F97" s="74"/>
      <c r="G97" s="75"/>
      <c r="H97" s="76"/>
      <c r="I97" s="76"/>
      <c r="J97" s="76"/>
      <c r="K97" s="76"/>
      <c r="L97" s="76"/>
      <c r="M97" s="75">
        <v>210</v>
      </c>
      <c r="N97" s="75"/>
      <c r="O97" s="75">
        <v>576.16</v>
      </c>
      <c r="P97" s="75"/>
      <c r="Q97" s="75"/>
      <c r="R97" s="75"/>
      <c r="S97" s="76"/>
      <c r="T97" s="75"/>
      <c r="U97" s="75"/>
      <c r="V97" s="75"/>
      <c r="W97" s="77">
        <f t="shared" si="1"/>
        <v>786.16</v>
      </c>
      <c r="X97" s="67"/>
      <c r="AA97" s="69"/>
    </row>
    <row r="98" spans="1:27" ht="20.100000000000001" customHeight="1" x14ac:dyDescent="0.2">
      <c r="A98" s="70" t="s">
        <v>209</v>
      </c>
      <c r="B98" s="71">
        <v>96</v>
      </c>
      <c r="C98" s="71" t="s">
        <v>85</v>
      </c>
      <c r="D98" s="72" t="s">
        <v>213</v>
      </c>
      <c r="E98" s="73" t="s">
        <v>87</v>
      </c>
      <c r="F98" s="74"/>
      <c r="G98" s="75"/>
      <c r="H98" s="76"/>
      <c r="I98" s="76"/>
      <c r="J98" s="76"/>
      <c r="K98" s="76"/>
      <c r="L98" s="76"/>
      <c r="M98" s="75">
        <v>122</v>
      </c>
      <c r="N98" s="75"/>
      <c r="O98" s="75"/>
      <c r="P98" s="75"/>
      <c r="Q98" s="75">
        <v>99.68</v>
      </c>
      <c r="R98" s="75"/>
      <c r="S98" s="76"/>
      <c r="T98" s="75"/>
      <c r="U98" s="75"/>
      <c r="V98" s="75"/>
      <c r="W98" s="77">
        <f t="shared" si="1"/>
        <v>221.68</v>
      </c>
      <c r="X98" s="67"/>
      <c r="AA98" s="69"/>
    </row>
    <row r="99" spans="1:27" ht="20.100000000000001" customHeight="1" x14ac:dyDescent="0.2">
      <c r="A99" s="70" t="s">
        <v>214</v>
      </c>
      <c r="B99" s="71"/>
      <c r="C99" s="71" t="s">
        <v>215</v>
      </c>
      <c r="D99" s="72" t="s">
        <v>142</v>
      </c>
      <c r="E99" s="73" t="s">
        <v>87</v>
      </c>
      <c r="F99" s="74">
        <v>258</v>
      </c>
      <c r="G99" s="75"/>
      <c r="H99" s="76"/>
      <c r="I99" s="76"/>
      <c r="J99" s="76"/>
      <c r="K99" s="76"/>
      <c r="L99" s="76"/>
      <c r="M99" s="75"/>
      <c r="N99" s="75"/>
      <c r="O99" s="75"/>
      <c r="P99" s="75"/>
      <c r="Q99" s="75"/>
      <c r="R99" s="75"/>
      <c r="S99" s="76"/>
      <c r="T99" s="75"/>
      <c r="U99" s="75"/>
      <c r="V99" s="75"/>
      <c r="W99" s="77">
        <f t="shared" si="1"/>
        <v>258</v>
      </c>
      <c r="X99" s="67"/>
      <c r="AA99" s="69"/>
    </row>
    <row r="100" spans="1:27" ht="20.100000000000001" customHeight="1" x14ac:dyDescent="0.2">
      <c r="A100" s="61" t="s">
        <v>42</v>
      </c>
      <c r="B100" s="62">
        <v>97</v>
      </c>
      <c r="C100" s="62" t="s">
        <v>101</v>
      </c>
      <c r="D100" s="63" t="s">
        <v>102</v>
      </c>
      <c r="E100" s="73" t="s">
        <v>87</v>
      </c>
      <c r="F100" s="64">
        <v>72.28</v>
      </c>
      <c r="G100" s="65">
        <v>499.28</v>
      </c>
      <c r="H100" s="66"/>
      <c r="I100" s="66"/>
      <c r="J100" s="66"/>
      <c r="K100" s="66"/>
      <c r="L100" s="66"/>
      <c r="M100" s="65"/>
      <c r="N100" s="65"/>
      <c r="O100" s="65"/>
      <c r="P100" s="65"/>
      <c r="Q100" s="65"/>
      <c r="R100" s="65"/>
      <c r="S100" s="66"/>
      <c r="T100" s="65"/>
      <c r="U100" s="65"/>
      <c r="V100" s="65">
        <v>10.33</v>
      </c>
      <c r="W100" s="53">
        <f t="shared" si="1"/>
        <v>581.89</v>
      </c>
      <c r="X100" s="67"/>
      <c r="AA100" s="69"/>
    </row>
    <row r="101" spans="1:27" ht="20.100000000000001" customHeight="1" x14ac:dyDescent="0.2">
      <c r="A101" s="61" t="s">
        <v>42</v>
      </c>
      <c r="B101" s="62">
        <v>98</v>
      </c>
      <c r="C101" s="62" t="s">
        <v>95</v>
      </c>
      <c r="D101" s="63" t="s">
        <v>96</v>
      </c>
      <c r="E101" s="73" t="s">
        <v>87</v>
      </c>
      <c r="F101" s="64"/>
      <c r="G101" s="65"/>
      <c r="H101" s="66"/>
      <c r="I101" s="66">
        <v>124.8</v>
      </c>
      <c r="J101" s="66"/>
      <c r="K101" s="66"/>
      <c r="L101" s="66"/>
      <c r="M101" s="65"/>
      <c r="N101" s="65"/>
      <c r="O101" s="65"/>
      <c r="P101" s="65"/>
      <c r="Q101" s="65"/>
      <c r="R101" s="65"/>
      <c r="S101" s="66"/>
      <c r="T101" s="65"/>
      <c r="U101" s="65"/>
      <c r="V101" s="65"/>
      <c r="W101" s="53">
        <f t="shared" si="1"/>
        <v>124.8</v>
      </c>
      <c r="X101" s="67"/>
      <c r="AA101" s="69"/>
    </row>
    <row r="102" spans="1:27" ht="20.100000000000001" customHeight="1" x14ac:dyDescent="0.2">
      <c r="A102" s="61" t="s">
        <v>42</v>
      </c>
      <c r="B102" s="62">
        <v>99</v>
      </c>
      <c r="C102" s="62" t="s">
        <v>93</v>
      </c>
      <c r="D102" s="63" t="s">
        <v>216</v>
      </c>
      <c r="E102" s="73" t="s">
        <v>87</v>
      </c>
      <c r="F102" s="64"/>
      <c r="G102" s="65"/>
      <c r="H102" s="66"/>
      <c r="I102" s="66"/>
      <c r="J102" s="66"/>
      <c r="K102" s="66">
        <v>36.32</v>
      </c>
      <c r="L102" s="66">
        <v>127.46</v>
      </c>
      <c r="M102" s="65"/>
      <c r="N102" s="65"/>
      <c r="O102" s="65"/>
      <c r="P102" s="65"/>
      <c r="Q102" s="65"/>
      <c r="R102" s="65"/>
      <c r="S102" s="66"/>
      <c r="T102" s="65"/>
      <c r="U102" s="65"/>
      <c r="V102" s="65"/>
      <c r="W102" s="53">
        <f t="shared" si="1"/>
        <v>163.78</v>
      </c>
      <c r="X102" s="67"/>
      <c r="AA102" s="69"/>
    </row>
    <row r="103" spans="1:27" ht="20.100000000000001" customHeight="1" x14ac:dyDescent="0.2">
      <c r="A103" s="61" t="s">
        <v>42</v>
      </c>
      <c r="B103" s="62">
        <v>100</v>
      </c>
      <c r="C103" s="62" t="s">
        <v>85</v>
      </c>
      <c r="D103" s="63" t="s">
        <v>217</v>
      </c>
      <c r="E103" s="73" t="s">
        <v>87</v>
      </c>
      <c r="F103" s="64"/>
      <c r="G103" s="65"/>
      <c r="H103" s="66"/>
      <c r="I103" s="66"/>
      <c r="J103" s="66"/>
      <c r="K103" s="66"/>
      <c r="L103" s="66"/>
      <c r="M103" s="65"/>
      <c r="N103" s="65"/>
      <c r="O103" s="65">
        <v>295.95999999999998</v>
      </c>
      <c r="P103" s="65"/>
      <c r="Q103" s="65"/>
      <c r="R103" s="65"/>
      <c r="S103" s="66"/>
      <c r="T103" s="65"/>
      <c r="U103" s="65"/>
      <c r="V103" s="65"/>
      <c r="W103" s="53">
        <f t="shared" si="1"/>
        <v>295.95999999999998</v>
      </c>
      <c r="X103" s="67"/>
      <c r="AA103" s="69"/>
    </row>
    <row r="104" spans="1:27" ht="20.100000000000001" customHeight="1" x14ac:dyDescent="0.2">
      <c r="A104" s="61" t="s">
        <v>42</v>
      </c>
      <c r="B104" s="62">
        <v>101</v>
      </c>
      <c r="C104" s="62" t="s">
        <v>112</v>
      </c>
      <c r="D104" s="63" t="s">
        <v>218</v>
      </c>
      <c r="E104" s="73" t="s">
        <v>87</v>
      </c>
      <c r="F104" s="64">
        <v>180</v>
      </c>
      <c r="G104" s="65"/>
      <c r="H104" s="66"/>
      <c r="I104" s="66"/>
      <c r="J104" s="66"/>
      <c r="K104" s="66"/>
      <c r="L104" s="66"/>
      <c r="M104" s="65"/>
      <c r="N104" s="65"/>
      <c r="O104" s="65"/>
      <c r="P104" s="65"/>
      <c r="Q104" s="65"/>
      <c r="R104" s="65"/>
      <c r="S104" s="66"/>
      <c r="T104" s="65"/>
      <c r="U104" s="65"/>
      <c r="V104" s="65">
        <v>36</v>
      </c>
      <c r="W104" s="53">
        <f t="shared" si="1"/>
        <v>216</v>
      </c>
      <c r="X104" s="67"/>
      <c r="AA104" s="69"/>
    </row>
    <row r="105" spans="1:27" ht="20.100000000000001" customHeight="1" x14ac:dyDescent="0.2">
      <c r="A105" s="61" t="s">
        <v>219</v>
      </c>
      <c r="B105" s="62">
        <v>102</v>
      </c>
      <c r="C105" s="62" t="s">
        <v>88</v>
      </c>
      <c r="D105" s="63" t="s">
        <v>220</v>
      </c>
      <c r="E105" s="49" t="s">
        <v>87</v>
      </c>
      <c r="F105" s="64">
        <v>15.78</v>
      </c>
      <c r="G105" s="65"/>
      <c r="H105" s="66"/>
      <c r="I105" s="66"/>
      <c r="J105" s="66"/>
      <c r="K105" s="66"/>
      <c r="L105" s="66"/>
      <c r="M105" s="65"/>
      <c r="N105" s="65"/>
      <c r="O105" s="65"/>
      <c r="P105" s="65"/>
      <c r="Q105" s="65"/>
      <c r="R105" s="65"/>
      <c r="S105" s="66"/>
      <c r="T105" s="65"/>
      <c r="U105" s="65"/>
      <c r="V105" s="65">
        <v>3.14</v>
      </c>
      <c r="W105" s="53">
        <f t="shared" si="1"/>
        <v>18.919999999999998</v>
      </c>
      <c r="X105" s="67"/>
      <c r="AA105" s="69"/>
    </row>
    <row r="106" spans="1:27" ht="20.100000000000001" customHeight="1" x14ac:dyDescent="0.2">
      <c r="A106" s="61" t="s">
        <v>221</v>
      </c>
      <c r="B106" s="62">
        <v>103</v>
      </c>
      <c r="C106" s="62" t="s">
        <v>85</v>
      </c>
      <c r="D106" s="63" t="s">
        <v>222</v>
      </c>
      <c r="E106" s="49" t="s">
        <v>87</v>
      </c>
      <c r="F106" s="64"/>
      <c r="G106" s="65"/>
      <c r="H106" s="66"/>
      <c r="I106" s="66"/>
      <c r="J106" s="66"/>
      <c r="K106" s="66"/>
      <c r="L106" s="66"/>
      <c r="M106" s="65"/>
      <c r="N106" s="65"/>
      <c r="O106" s="65"/>
      <c r="P106" s="65"/>
      <c r="Q106" s="65">
        <v>430</v>
      </c>
      <c r="R106" s="65"/>
      <c r="S106" s="66"/>
      <c r="T106" s="65"/>
      <c r="U106" s="65"/>
      <c r="V106" s="65"/>
      <c r="W106" s="53">
        <f t="shared" si="1"/>
        <v>430</v>
      </c>
      <c r="X106" s="67"/>
      <c r="AA106" s="69"/>
    </row>
    <row r="107" spans="1:27" ht="20.100000000000001" customHeight="1" x14ac:dyDescent="0.2">
      <c r="A107" s="61" t="s">
        <v>221</v>
      </c>
      <c r="B107" s="62">
        <v>104</v>
      </c>
      <c r="C107" s="62" t="s">
        <v>88</v>
      </c>
      <c r="D107" s="63" t="s">
        <v>223</v>
      </c>
      <c r="E107" s="49" t="s">
        <v>87</v>
      </c>
      <c r="F107" s="64">
        <v>15.78</v>
      </c>
      <c r="G107" s="65"/>
      <c r="H107" s="66"/>
      <c r="I107" s="66"/>
      <c r="J107" s="66"/>
      <c r="K107" s="66"/>
      <c r="L107" s="66"/>
      <c r="M107" s="65"/>
      <c r="N107" s="65"/>
      <c r="O107" s="65"/>
      <c r="P107" s="65"/>
      <c r="Q107" s="65"/>
      <c r="R107" s="65"/>
      <c r="S107" s="66"/>
      <c r="T107" s="65"/>
      <c r="U107" s="65"/>
      <c r="V107" s="65">
        <v>3.14</v>
      </c>
      <c r="W107" s="53">
        <f t="shared" si="1"/>
        <v>18.919999999999998</v>
      </c>
      <c r="X107" s="67"/>
      <c r="AA107" s="69"/>
    </row>
    <row r="108" spans="1:27" ht="20.100000000000001" customHeight="1" x14ac:dyDescent="0.2">
      <c r="A108" s="61" t="s">
        <v>224</v>
      </c>
      <c r="B108" s="62">
        <v>105</v>
      </c>
      <c r="C108" s="62" t="s">
        <v>101</v>
      </c>
      <c r="D108" s="63" t="s">
        <v>102</v>
      </c>
      <c r="E108" s="49" t="s">
        <v>87</v>
      </c>
      <c r="F108" s="64">
        <v>35.71</v>
      </c>
      <c r="G108" s="65">
        <v>499.28</v>
      </c>
      <c r="H108" s="66"/>
      <c r="I108" s="66"/>
      <c r="J108" s="66"/>
      <c r="K108" s="66"/>
      <c r="L108" s="66"/>
      <c r="M108" s="65"/>
      <c r="N108" s="65"/>
      <c r="O108" s="65"/>
      <c r="P108" s="65"/>
      <c r="Q108" s="65"/>
      <c r="R108" s="65"/>
      <c r="S108" s="66"/>
      <c r="T108" s="65"/>
      <c r="U108" s="65"/>
      <c r="V108" s="65">
        <v>3.03</v>
      </c>
      <c r="W108" s="53">
        <f t="shared" si="1"/>
        <v>538.02</v>
      </c>
      <c r="X108" s="67"/>
      <c r="AA108" s="69"/>
    </row>
    <row r="109" spans="1:27" ht="20.100000000000001" customHeight="1" x14ac:dyDescent="0.2">
      <c r="A109" s="61" t="s">
        <v>224</v>
      </c>
      <c r="B109" s="62">
        <v>106</v>
      </c>
      <c r="C109" s="62" t="s">
        <v>95</v>
      </c>
      <c r="D109" s="63" t="s">
        <v>96</v>
      </c>
      <c r="E109" s="49" t="s">
        <v>87</v>
      </c>
      <c r="F109" s="64"/>
      <c r="G109" s="65"/>
      <c r="H109" s="66"/>
      <c r="I109" s="66">
        <v>124.8</v>
      </c>
      <c r="J109" s="66"/>
      <c r="K109" s="66"/>
      <c r="L109" s="66"/>
      <c r="M109" s="65"/>
      <c r="N109" s="65"/>
      <c r="O109" s="65"/>
      <c r="P109" s="65"/>
      <c r="Q109" s="65"/>
      <c r="R109" s="65"/>
      <c r="S109" s="66"/>
      <c r="T109" s="65"/>
      <c r="U109" s="65"/>
      <c r="V109" s="65"/>
      <c r="W109" s="53">
        <f t="shared" si="1"/>
        <v>124.8</v>
      </c>
      <c r="X109" s="67"/>
      <c r="AA109" s="69"/>
    </row>
    <row r="110" spans="1:27" ht="20.100000000000001" customHeight="1" x14ac:dyDescent="0.2">
      <c r="A110" s="61" t="s">
        <v>224</v>
      </c>
      <c r="B110" s="62">
        <v>107</v>
      </c>
      <c r="C110" s="62" t="s">
        <v>93</v>
      </c>
      <c r="D110" s="63" t="s">
        <v>225</v>
      </c>
      <c r="E110" s="49" t="s">
        <v>87</v>
      </c>
      <c r="F110" s="64"/>
      <c r="G110" s="65"/>
      <c r="H110" s="66"/>
      <c r="I110" s="66"/>
      <c r="J110" s="66"/>
      <c r="K110" s="66">
        <v>36.32</v>
      </c>
      <c r="L110" s="66">
        <v>127.46</v>
      </c>
      <c r="M110" s="65"/>
      <c r="N110" s="65"/>
      <c r="O110" s="65"/>
      <c r="P110" s="65"/>
      <c r="Q110" s="65"/>
      <c r="R110" s="65"/>
      <c r="S110" s="66"/>
      <c r="T110" s="65"/>
      <c r="U110" s="65"/>
      <c r="V110" s="65"/>
      <c r="W110" s="53">
        <f t="shared" si="1"/>
        <v>163.78</v>
      </c>
      <c r="X110" s="67"/>
      <c r="AA110" s="69"/>
    </row>
    <row r="111" spans="1:27" ht="20.100000000000001" customHeight="1" x14ac:dyDescent="0.2">
      <c r="A111" s="61" t="s">
        <v>224</v>
      </c>
      <c r="B111" s="62">
        <v>108</v>
      </c>
      <c r="C111" s="62" t="s">
        <v>85</v>
      </c>
      <c r="D111" s="63" t="s">
        <v>226</v>
      </c>
      <c r="E111" s="49" t="s">
        <v>87</v>
      </c>
      <c r="F111" s="64"/>
      <c r="G111" s="65"/>
      <c r="H111" s="66"/>
      <c r="I111" s="66"/>
      <c r="J111" s="66"/>
      <c r="K111" s="66"/>
      <c r="L111" s="66"/>
      <c r="M111" s="65"/>
      <c r="N111" s="65"/>
      <c r="O111" s="65">
        <v>295.95999999999998</v>
      </c>
      <c r="P111" s="65"/>
      <c r="Q111" s="65"/>
      <c r="R111" s="65"/>
      <c r="S111" s="66"/>
      <c r="T111" s="65"/>
      <c r="U111" s="65"/>
      <c r="V111" s="65"/>
      <c r="W111" s="53">
        <f t="shared" si="1"/>
        <v>295.95999999999998</v>
      </c>
      <c r="X111" s="67"/>
      <c r="AA111" s="69"/>
    </row>
    <row r="112" spans="1:27" ht="20.100000000000001" customHeight="1" x14ac:dyDescent="0.2">
      <c r="A112" s="70" t="s">
        <v>227</v>
      </c>
      <c r="B112" s="71">
        <v>109</v>
      </c>
      <c r="C112" s="71" t="s">
        <v>112</v>
      </c>
      <c r="D112" s="72" t="s">
        <v>228</v>
      </c>
      <c r="E112" s="73" t="s">
        <v>87</v>
      </c>
      <c r="F112" s="74">
        <v>18</v>
      </c>
      <c r="G112" s="75"/>
      <c r="H112" s="76"/>
      <c r="I112" s="76"/>
      <c r="J112" s="76"/>
      <c r="K112" s="76"/>
      <c r="L112" s="76"/>
      <c r="M112" s="75"/>
      <c r="N112" s="75"/>
      <c r="O112" s="75"/>
      <c r="P112" s="75"/>
      <c r="Q112" s="75"/>
      <c r="R112" s="75"/>
      <c r="S112" s="76"/>
      <c r="T112" s="75"/>
      <c r="U112" s="75"/>
      <c r="V112" s="75">
        <v>3.6</v>
      </c>
      <c r="W112" s="77">
        <f t="shared" si="1"/>
        <v>21.6</v>
      </c>
      <c r="X112" s="67"/>
      <c r="AA112" s="69"/>
    </row>
    <row r="113" spans="1:27" ht="20.100000000000001" customHeight="1" x14ac:dyDescent="0.2">
      <c r="A113" s="70" t="s">
        <v>46</v>
      </c>
      <c r="B113" s="71">
        <v>110</v>
      </c>
      <c r="C113" s="71" t="s">
        <v>88</v>
      </c>
      <c r="D113" s="72" t="s">
        <v>229</v>
      </c>
      <c r="E113" s="73" t="s">
        <v>87</v>
      </c>
      <c r="F113" s="74">
        <v>15.78</v>
      </c>
      <c r="G113" s="75"/>
      <c r="H113" s="76"/>
      <c r="I113" s="76"/>
      <c r="J113" s="76"/>
      <c r="K113" s="76"/>
      <c r="L113" s="76"/>
      <c r="M113" s="75"/>
      <c r="N113" s="75"/>
      <c r="O113" s="75"/>
      <c r="P113" s="75"/>
      <c r="Q113" s="75"/>
      <c r="R113" s="75"/>
      <c r="S113" s="76"/>
      <c r="T113" s="75"/>
      <c r="U113" s="75"/>
      <c r="V113" s="75">
        <v>3.14</v>
      </c>
      <c r="W113" s="77">
        <f t="shared" si="1"/>
        <v>18.919999999999998</v>
      </c>
      <c r="X113" s="67"/>
      <c r="AA113" s="69"/>
    </row>
    <row r="114" spans="1:27" ht="20.100000000000001" customHeight="1" x14ac:dyDescent="0.2">
      <c r="A114" s="70" t="s">
        <v>46</v>
      </c>
      <c r="B114" s="71">
        <v>111</v>
      </c>
      <c r="C114" s="71" t="s">
        <v>146</v>
      </c>
      <c r="D114" s="72" t="s">
        <v>230</v>
      </c>
      <c r="E114" s="73" t="s">
        <v>87</v>
      </c>
      <c r="F114" s="74">
        <v>30</v>
      </c>
      <c r="G114" s="75"/>
      <c r="H114" s="76"/>
      <c r="I114" s="76"/>
      <c r="J114" s="76"/>
      <c r="K114" s="76"/>
      <c r="L114" s="76"/>
      <c r="M114" s="75"/>
      <c r="N114" s="75"/>
      <c r="O114" s="75"/>
      <c r="P114" s="75"/>
      <c r="Q114" s="75"/>
      <c r="R114" s="75"/>
      <c r="S114" s="76"/>
      <c r="T114" s="75"/>
      <c r="U114" s="75"/>
      <c r="V114" s="75"/>
      <c r="W114" s="77">
        <f t="shared" si="1"/>
        <v>30</v>
      </c>
      <c r="X114" s="67"/>
      <c r="AA114" s="69"/>
    </row>
    <row r="115" spans="1:27" ht="20.100000000000001" customHeight="1" x14ac:dyDescent="0.2">
      <c r="A115" s="78" t="s">
        <v>231</v>
      </c>
      <c r="B115" s="79">
        <v>112</v>
      </c>
      <c r="C115" s="79" t="s">
        <v>85</v>
      </c>
      <c r="D115" s="80" t="s">
        <v>232</v>
      </c>
      <c r="E115" s="73" t="s">
        <v>87</v>
      </c>
      <c r="F115" s="81"/>
      <c r="G115" s="82"/>
      <c r="H115" s="83"/>
      <c r="I115" s="83"/>
      <c r="J115" s="83"/>
      <c r="K115" s="83"/>
      <c r="L115" s="83"/>
      <c r="M115" s="82"/>
      <c r="N115" s="82"/>
      <c r="O115" s="82">
        <v>295.95999999999998</v>
      </c>
      <c r="P115" s="82"/>
      <c r="Q115" s="82"/>
      <c r="R115" s="82"/>
      <c r="S115" s="83"/>
      <c r="T115" s="82"/>
      <c r="U115" s="82"/>
      <c r="V115" s="82"/>
      <c r="W115" s="77">
        <f t="shared" si="1"/>
        <v>295.95999999999998</v>
      </c>
      <c r="X115" s="67"/>
      <c r="AA115" s="69"/>
    </row>
    <row r="116" spans="1:27" ht="20.100000000000001" customHeight="1" x14ac:dyDescent="0.2">
      <c r="A116" s="78" t="s">
        <v>231</v>
      </c>
      <c r="B116" s="79">
        <v>113</v>
      </c>
      <c r="C116" s="79" t="s">
        <v>101</v>
      </c>
      <c r="D116" s="80" t="s">
        <v>102</v>
      </c>
      <c r="E116" s="73" t="s">
        <v>87</v>
      </c>
      <c r="F116" s="81">
        <v>84.09</v>
      </c>
      <c r="G116" s="82">
        <v>499.28</v>
      </c>
      <c r="H116" s="83"/>
      <c r="I116" s="83"/>
      <c r="J116" s="83"/>
      <c r="K116" s="83"/>
      <c r="L116" s="83"/>
      <c r="M116" s="82"/>
      <c r="N116" s="82"/>
      <c r="O116" s="82"/>
      <c r="P116" s="82"/>
      <c r="Q116" s="82"/>
      <c r="R116" s="82"/>
      <c r="S116" s="83"/>
      <c r="T116" s="82"/>
      <c r="U116" s="82"/>
      <c r="V116" s="82">
        <v>11.93</v>
      </c>
      <c r="W116" s="77">
        <f t="shared" si="1"/>
        <v>595.29999999999995</v>
      </c>
      <c r="X116" s="67"/>
      <c r="AA116" s="69"/>
    </row>
    <row r="117" spans="1:27" ht="20.100000000000001" customHeight="1" x14ac:dyDescent="0.2">
      <c r="A117" s="78" t="s">
        <v>231</v>
      </c>
      <c r="B117" s="79">
        <v>114</v>
      </c>
      <c r="C117" s="79" t="s">
        <v>95</v>
      </c>
      <c r="D117" s="80" t="s">
        <v>96</v>
      </c>
      <c r="E117" s="73" t="s">
        <v>87</v>
      </c>
      <c r="F117" s="81"/>
      <c r="G117" s="82"/>
      <c r="H117" s="83"/>
      <c r="I117" s="83">
        <v>124.8</v>
      </c>
      <c r="J117" s="83"/>
      <c r="K117" s="83"/>
      <c r="L117" s="83"/>
      <c r="M117" s="82"/>
      <c r="N117" s="82"/>
      <c r="O117" s="82"/>
      <c r="P117" s="82"/>
      <c r="Q117" s="82"/>
      <c r="R117" s="82"/>
      <c r="S117" s="83"/>
      <c r="T117" s="82"/>
      <c r="U117" s="82"/>
      <c r="V117" s="82"/>
      <c r="W117" s="77">
        <f t="shared" si="1"/>
        <v>124.8</v>
      </c>
      <c r="X117" s="67"/>
      <c r="AA117" s="69"/>
    </row>
    <row r="118" spans="1:27" ht="20.100000000000001" customHeight="1" thickBot="1" x14ac:dyDescent="0.25">
      <c r="A118" s="70" t="s">
        <v>231</v>
      </c>
      <c r="B118" s="71">
        <v>115</v>
      </c>
      <c r="C118" s="71" t="s">
        <v>93</v>
      </c>
      <c r="D118" s="72" t="s">
        <v>118</v>
      </c>
      <c r="E118" s="73" t="s">
        <v>87</v>
      </c>
      <c r="F118" s="74"/>
      <c r="G118" s="75"/>
      <c r="H118" s="76"/>
      <c r="I118" s="76"/>
      <c r="J118" s="76"/>
      <c r="K118" s="76">
        <v>36.32</v>
      </c>
      <c r="L118" s="76">
        <v>127.46</v>
      </c>
      <c r="M118" s="75"/>
      <c r="N118" s="75"/>
      <c r="O118" s="75"/>
      <c r="P118" s="75"/>
      <c r="Q118" s="75"/>
      <c r="R118" s="75"/>
      <c r="S118" s="76"/>
      <c r="T118" s="75"/>
      <c r="U118" s="75"/>
      <c r="V118" s="75"/>
      <c r="W118" s="77">
        <f t="shared" si="1"/>
        <v>163.78</v>
      </c>
      <c r="X118" s="67"/>
      <c r="AA118" s="69"/>
    </row>
    <row r="119" spans="1:27" s="90" customFormat="1" ht="23.25" customHeight="1" thickBot="1" x14ac:dyDescent="0.25">
      <c r="A119" s="84"/>
      <c r="B119" s="85"/>
      <c r="C119" s="85" t="s">
        <v>233</v>
      </c>
      <c r="D119" s="86"/>
      <c r="E119" s="87"/>
      <c r="F119" s="88">
        <f>SUM(F2:F118)</f>
        <v>3301.4500000000016</v>
      </c>
      <c r="G119" s="88">
        <f t="shared" ref="G119:W119" si="2">SUM(G2:G118)</f>
        <v>6149.7899999999991</v>
      </c>
      <c r="H119" s="88">
        <f t="shared" si="2"/>
        <v>0</v>
      </c>
      <c r="I119" s="88">
        <f t="shared" si="2"/>
        <v>1537.1999999999998</v>
      </c>
      <c r="J119" s="88">
        <f t="shared" si="2"/>
        <v>23.21</v>
      </c>
      <c r="K119" s="88">
        <f t="shared" si="2"/>
        <v>481.75999999999993</v>
      </c>
      <c r="L119" s="88">
        <f t="shared" si="2"/>
        <v>1690.67</v>
      </c>
      <c r="M119" s="88">
        <f t="shared" si="2"/>
        <v>1064</v>
      </c>
      <c r="N119" s="88">
        <f t="shared" si="2"/>
        <v>5307.57</v>
      </c>
      <c r="O119" s="88">
        <f t="shared" si="2"/>
        <v>5252.35</v>
      </c>
      <c r="P119" s="88">
        <f t="shared" si="2"/>
        <v>7530.24</v>
      </c>
      <c r="Q119" s="88">
        <f t="shared" si="2"/>
        <v>4767.4800000000005</v>
      </c>
      <c r="R119" s="88">
        <f t="shared" si="2"/>
        <v>0</v>
      </c>
      <c r="S119" s="88">
        <f t="shared" si="2"/>
        <v>290</v>
      </c>
      <c r="T119" s="88">
        <f t="shared" si="2"/>
        <v>1175</v>
      </c>
      <c r="U119" s="88">
        <f t="shared" si="2"/>
        <v>272.10000000000002</v>
      </c>
      <c r="V119" s="88">
        <f t="shared" si="2"/>
        <v>2298.4799999999996</v>
      </c>
      <c r="W119" s="89">
        <f t="shared" si="2"/>
        <v>41141.299999999981</v>
      </c>
    </row>
    <row r="120" spans="1:27" s="90" customFormat="1" ht="17.25" customHeight="1" x14ac:dyDescent="0.25">
      <c r="A120" s="91" t="s">
        <v>234</v>
      </c>
      <c r="B120" s="92"/>
      <c r="C120" s="92"/>
      <c r="D120" s="93"/>
      <c r="E120" s="94"/>
      <c r="F120" s="95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7"/>
    </row>
    <row r="121" spans="1:27" s="90" customFormat="1" ht="26.25" customHeight="1" thickBot="1" x14ac:dyDescent="0.3">
      <c r="A121" s="98" t="s">
        <v>235</v>
      </c>
      <c r="B121" s="99"/>
      <c r="C121" s="100"/>
      <c r="D121" s="101"/>
      <c r="E121" s="102"/>
      <c r="F121" s="103"/>
      <c r="G121" s="101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  <c r="T121" s="104"/>
      <c r="U121" s="104"/>
      <c r="V121" s="104"/>
      <c r="W121" s="105"/>
    </row>
    <row r="122" spans="1:27" ht="17.25" customHeight="1" x14ac:dyDescent="0.2">
      <c r="D122" s="106"/>
      <c r="E122" s="107"/>
      <c r="F122" s="108"/>
      <c r="G122" s="109"/>
      <c r="Y122" s="113"/>
    </row>
    <row r="123" spans="1:27" ht="17.25" customHeight="1" x14ac:dyDescent="0.2">
      <c r="D123" s="106"/>
      <c r="E123" s="114"/>
      <c r="G123" s="109"/>
    </row>
    <row r="124" spans="1:27" ht="17.25" customHeight="1" x14ac:dyDescent="0.2">
      <c r="D124" s="106"/>
      <c r="E124" s="114"/>
    </row>
    <row r="125" spans="1:27" ht="17.25" customHeight="1" x14ac:dyDescent="0.2">
      <c r="D125" s="109"/>
      <c r="E125" s="114"/>
    </row>
  </sheetData>
  <pageMargins left="0" right="0" top="0.39370078740157483" bottom="0.39370078740157483" header="0.51181102362204722" footer="0.51181102362204722"/>
  <pageSetup paperSize="9" scale="74" orientation="landscape" horizontalDpi="360" verticalDpi="360" r:id="rId1"/>
  <headerFooter alignWithMargins="0">
    <oddHeader>&amp;C&amp;"Georgia,Bold"&amp;14Hibaldstow Expenditure 2020/21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EC87D-617F-445A-A6EE-3EC46E23AFD5}">
  <dimension ref="A1:I35"/>
  <sheetViews>
    <sheetView workbookViewId="0">
      <selection activeCell="D38" sqref="D38"/>
    </sheetView>
  </sheetViews>
  <sheetFormatPr defaultRowHeight="12.75" x14ac:dyDescent="0.2"/>
  <cols>
    <col min="1" max="1" width="31.140625" style="117" customWidth="1"/>
    <col min="2" max="2" width="11.5703125" style="117" bestFit="1" customWidth="1"/>
    <col min="3" max="3" width="3.85546875" style="117" customWidth="1"/>
    <col min="4" max="4" width="22.28515625" style="117" bestFit="1" customWidth="1"/>
    <col min="5" max="5" width="13.5703125" style="119" bestFit="1" customWidth="1"/>
    <col min="6" max="6" width="9.140625" style="117"/>
    <col min="7" max="8" width="0.140625" style="117" customWidth="1"/>
    <col min="9" max="256" width="9.140625" style="117"/>
    <col min="257" max="257" width="26.85546875" style="117" customWidth="1"/>
    <col min="258" max="258" width="11.5703125" style="117" bestFit="1" customWidth="1"/>
    <col min="259" max="259" width="9.140625" style="117"/>
    <col min="260" max="260" width="19.5703125" style="117" bestFit="1" customWidth="1"/>
    <col min="261" max="261" width="13.5703125" style="117" bestFit="1" customWidth="1"/>
    <col min="262" max="262" width="9.140625" style="117"/>
    <col min="263" max="264" width="0.140625" style="117" customWidth="1"/>
    <col min="265" max="512" width="9.140625" style="117"/>
    <col min="513" max="513" width="26.85546875" style="117" customWidth="1"/>
    <col min="514" max="514" width="11.5703125" style="117" bestFit="1" customWidth="1"/>
    <col min="515" max="515" width="9.140625" style="117"/>
    <col min="516" max="516" width="19.5703125" style="117" bestFit="1" customWidth="1"/>
    <col min="517" max="517" width="13.5703125" style="117" bestFit="1" customWidth="1"/>
    <col min="518" max="518" width="9.140625" style="117"/>
    <col min="519" max="520" width="0.140625" style="117" customWidth="1"/>
    <col min="521" max="768" width="9.140625" style="117"/>
    <col min="769" max="769" width="26.85546875" style="117" customWidth="1"/>
    <col min="770" max="770" width="11.5703125" style="117" bestFit="1" customWidth="1"/>
    <col min="771" max="771" width="9.140625" style="117"/>
    <col min="772" max="772" width="19.5703125" style="117" bestFit="1" customWidth="1"/>
    <col min="773" max="773" width="13.5703125" style="117" bestFit="1" customWidth="1"/>
    <col min="774" max="774" width="9.140625" style="117"/>
    <col min="775" max="776" width="0.140625" style="117" customWidth="1"/>
    <col min="777" max="1024" width="9.140625" style="117"/>
    <col min="1025" max="1025" width="26.85546875" style="117" customWidth="1"/>
    <col min="1026" max="1026" width="11.5703125" style="117" bestFit="1" customWidth="1"/>
    <col min="1027" max="1027" width="9.140625" style="117"/>
    <col min="1028" max="1028" width="19.5703125" style="117" bestFit="1" customWidth="1"/>
    <col min="1029" max="1029" width="13.5703125" style="117" bestFit="1" customWidth="1"/>
    <col min="1030" max="1030" width="9.140625" style="117"/>
    <col min="1031" max="1032" width="0.140625" style="117" customWidth="1"/>
    <col min="1033" max="1280" width="9.140625" style="117"/>
    <col min="1281" max="1281" width="26.85546875" style="117" customWidth="1"/>
    <col min="1282" max="1282" width="11.5703125" style="117" bestFit="1" customWidth="1"/>
    <col min="1283" max="1283" width="9.140625" style="117"/>
    <col min="1284" max="1284" width="19.5703125" style="117" bestFit="1" customWidth="1"/>
    <col min="1285" max="1285" width="13.5703125" style="117" bestFit="1" customWidth="1"/>
    <col min="1286" max="1286" width="9.140625" style="117"/>
    <col min="1287" max="1288" width="0.140625" style="117" customWidth="1"/>
    <col min="1289" max="1536" width="9.140625" style="117"/>
    <col min="1537" max="1537" width="26.85546875" style="117" customWidth="1"/>
    <col min="1538" max="1538" width="11.5703125" style="117" bestFit="1" customWidth="1"/>
    <col min="1539" max="1539" width="9.140625" style="117"/>
    <col min="1540" max="1540" width="19.5703125" style="117" bestFit="1" customWidth="1"/>
    <col min="1541" max="1541" width="13.5703125" style="117" bestFit="1" customWidth="1"/>
    <col min="1542" max="1542" width="9.140625" style="117"/>
    <col min="1543" max="1544" width="0.140625" style="117" customWidth="1"/>
    <col min="1545" max="1792" width="9.140625" style="117"/>
    <col min="1793" max="1793" width="26.85546875" style="117" customWidth="1"/>
    <col min="1794" max="1794" width="11.5703125" style="117" bestFit="1" customWidth="1"/>
    <col min="1795" max="1795" width="9.140625" style="117"/>
    <col min="1796" max="1796" width="19.5703125" style="117" bestFit="1" customWidth="1"/>
    <col min="1797" max="1797" width="13.5703125" style="117" bestFit="1" customWidth="1"/>
    <col min="1798" max="1798" width="9.140625" style="117"/>
    <col min="1799" max="1800" width="0.140625" style="117" customWidth="1"/>
    <col min="1801" max="2048" width="9.140625" style="117"/>
    <col min="2049" max="2049" width="26.85546875" style="117" customWidth="1"/>
    <col min="2050" max="2050" width="11.5703125" style="117" bestFit="1" customWidth="1"/>
    <col min="2051" max="2051" width="9.140625" style="117"/>
    <col min="2052" max="2052" width="19.5703125" style="117" bestFit="1" customWidth="1"/>
    <col min="2053" max="2053" width="13.5703125" style="117" bestFit="1" customWidth="1"/>
    <col min="2054" max="2054" width="9.140625" style="117"/>
    <col min="2055" max="2056" width="0.140625" style="117" customWidth="1"/>
    <col min="2057" max="2304" width="9.140625" style="117"/>
    <col min="2305" max="2305" width="26.85546875" style="117" customWidth="1"/>
    <col min="2306" max="2306" width="11.5703125" style="117" bestFit="1" customWidth="1"/>
    <col min="2307" max="2307" width="9.140625" style="117"/>
    <col min="2308" max="2308" width="19.5703125" style="117" bestFit="1" customWidth="1"/>
    <col min="2309" max="2309" width="13.5703125" style="117" bestFit="1" customWidth="1"/>
    <col min="2310" max="2310" width="9.140625" style="117"/>
    <col min="2311" max="2312" width="0.140625" style="117" customWidth="1"/>
    <col min="2313" max="2560" width="9.140625" style="117"/>
    <col min="2561" max="2561" width="26.85546875" style="117" customWidth="1"/>
    <col min="2562" max="2562" width="11.5703125" style="117" bestFit="1" customWidth="1"/>
    <col min="2563" max="2563" width="9.140625" style="117"/>
    <col min="2564" max="2564" width="19.5703125" style="117" bestFit="1" customWidth="1"/>
    <col min="2565" max="2565" width="13.5703125" style="117" bestFit="1" customWidth="1"/>
    <col min="2566" max="2566" width="9.140625" style="117"/>
    <col min="2567" max="2568" width="0.140625" style="117" customWidth="1"/>
    <col min="2569" max="2816" width="9.140625" style="117"/>
    <col min="2817" max="2817" width="26.85546875" style="117" customWidth="1"/>
    <col min="2818" max="2818" width="11.5703125" style="117" bestFit="1" customWidth="1"/>
    <col min="2819" max="2819" width="9.140625" style="117"/>
    <col min="2820" max="2820" width="19.5703125" style="117" bestFit="1" customWidth="1"/>
    <col min="2821" max="2821" width="13.5703125" style="117" bestFit="1" customWidth="1"/>
    <col min="2822" max="2822" width="9.140625" style="117"/>
    <col min="2823" max="2824" width="0.140625" style="117" customWidth="1"/>
    <col min="2825" max="3072" width="9.140625" style="117"/>
    <col min="3073" max="3073" width="26.85546875" style="117" customWidth="1"/>
    <col min="3074" max="3074" width="11.5703125" style="117" bestFit="1" customWidth="1"/>
    <col min="3075" max="3075" width="9.140625" style="117"/>
    <col min="3076" max="3076" width="19.5703125" style="117" bestFit="1" customWidth="1"/>
    <col min="3077" max="3077" width="13.5703125" style="117" bestFit="1" customWidth="1"/>
    <col min="3078" max="3078" width="9.140625" style="117"/>
    <col min="3079" max="3080" width="0.140625" style="117" customWidth="1"/>
    <col min="3081" max="3328" width="9.140625" style="117"/>
    <col min="3329" max="3329" width="26.85546875" style="117" customWidth="1"/>
    <col min="3330" max="3330" width="11.5703125" style="117" bestFit="1" customWidth="1"/>
    <col min="3331" max="3331" width="9.140625" style="117"/>
    <col min="3332" max="3332" width="19.5703125" style="117" bestFit="1" customWidth="1"/>
    <col min="3333" max="3333" width="13.5703125" style="117" bestFit="1" customWidth="1"/>
    <col min="3334" max="3334" width="9.140625" style="117"/>
    <col min="3335" max="3336" width="0.140625" style="117" customWidth="1"/>
    <col min="3337" max="3584" width="9.140625" style="117"/>
    <col min="3585" max="3585" width="26.85546875" style="117" customWidth="1"/>
    <col min="3586" max="3586" width="11.5703125" style="117" bestFit="1" customWidth="1"/>
    <col min="3587" max="3587" width="9.140625" style="117"/>
    <col min="3588" max="3588" width="19.5703125" style="117" bestFit="1" customWidth="1"/>
    <col min="3589" max="3589" width="13.5703125" style="117" bestFit="1" customWidth="1"/>
    <col min="3590" max="3590" width="9.140625" style="117"/>
    <col min="3591" max="3592" width="0.140625" style="117" customWidth="1"/>
    <col min="3593" max="3840" width="9.140625" style="117"/>
    <col min="3841" max="3841" width="26.85546875" style="117" customWidth="1"/>
    <col min="3842" max="3842" width="11.5703125" style="117" bestFit="1" customWidth="1"/>
    <col min="3843" max="3843" width="9.140625" style="117"/>
    <col min="3844" max="3844" width="19.5703125" style="117" bestFit="1" customWidth="1"/>
    <col min="3845" max="3845" width="13.5703125" style="117" bestFit="1" customWidth="1"/>
    <col min="3846" max="3846" width="9.140625" style="117"/>
    <col min="3847" max="3848" width="0.140625" style="117" customWidth="1"/>
    <col min="3849" max="4096" width="9.140625" style="117"/>
    <col min="4097" max="4097" width="26.85546875" style="117" customWidth="1"/>
    <col min="4098" max="4098" width="11.5703125" style="117" bestFit="1" customWidth="1"/>
    <col min="4099" max="4099" width="9.140625" style="117"/>
    <col min="4100" max="4100" width="19.5703125" style="117" bestFit="1" customWidth="1"/>
    <col min="4101" max="4101" width="13.5703125" style="117" bestFit="1" customWidth="1"/>
    <col min="4102" max="4102" width="9.140625" style="117"/>
    <col min="4103" max="4104" width="0.140625" style="117" customWidth="1"/>
    <col min="4105" max="4352" width="9.140625" style="117"/>
    <col min="4353" max="4353" width="26.85546875" style="117" customWidth="1"/>
    <col min="4354" max="4354" width="11.5703125" style="117" bestFit="1" customWidth="1"/>
    <col min="4355" max="4355" width="9.140625" style="117"/>
    <col min="4356" max="4356" width="19.5703125" style="117" bestFit="1" customWidth="1"/>
    <col min="4357" max="4357" width="13.5703125" style="117" bestFit="1" customWidth="1"/>
    <col min="4358" max="4358" width="9.140625" style="117"/>
    <col min="4359" max="4360" width="0.140625" style="117" customWidth="1"/>
    <col min="4361" max="4608" width="9.140625" style="117"/>
    <col min="4609" max="4609" width="26.85546875" style="117" customWidth="1"/>
    <col min="4610" max="4610" width="11.5703125" style="117" bestFit="1" customWidth="1"/>
    <col min="4611" max="4611" width="9.140625" style="117"/>
    <col min="4612" max="4612" width="19.5703125" style="117" bestFit="1" customWidth="1"/>
    <col min="4613" max="4613" width="13.5703125" style="117" bestFit="1" customWidth="1"/>
    <col min="4614" max="4614" width="9.140625" style="117"/>
    <col min="4615" max="4616" width="0.140625" style="117" customWidth="1"/>
    <col min="4617" max="4864" width="9.140625" style="117"/>
    <col min="4865" max="4865" width="26.85546875" style="117" customWidth="1"/>
    <col min="4866" max="4866" width="11.5703125" style="117" bestFit="1" customWidth="1"/>
    <col min="4867" max="4867" width="9.140625" style="117"/>
    <col min="4868" max="4868" width="19.5703125" style="117" bestFit="1" customWidth="1"/>
    <col min="4869" max="4869" width="13.5703125" style="117" bestFit="1" customWidth="1"/>
    <col min="4870" max="4870" width="9.140625" style="117"/>
    <col min="4871" max="4872" width="0.140625" style="117" customWidth="1"/>
    <col min="4873" max="5120" width="9.140625" style="117"/>
    <col min="5121" max="5121" width="26.85546875" style="117" customWidth="1"/>
    <col min="5122" max="5122" width="11.5703125" style="117" bestFit="1" customWidth="1"/>
    <col min="5123" max="5123" width="9.140625" style="117"/>
    <col min="5124" max="5124" width="19.5703125" style="117" bestFit="1" customWidth="1"/>
    <col min="5125" max="5125" width="13.5703125" style="117" bestFit="1" customWidth="1"/>
    <col min="5126" max="5126" width="9.140625" style="117"/>
    <col min="5127" max="5128" width="0.140625" style="117" customWidth="1"/>
    <col min="5129" max="5376" width="9.140625" style="117"/>
    <col min="5377" max="5377" width="26.85546875" style="117" customWidth="1"/>
    <col min="5378" max="5378" width="11.5703125" style="117" bestFit="1" customWidth="1"/>
    <col min="5379" max="5379" width="9.140625" style="117"/>
    <col min="5380" max="5380" width="19.5703125" style="117" bestFit="1" customWidth="1"/>
    <col min="5381" max="5381" width="13.5703125" style="117" bestFit="1" customWidth="1"/>
    <col min="5382" max="5382" width="9.140625" style="117"/>
    <col min="5383" max="5384" width="0.140625" style="117" customWidth="1"/>
    <col min="5385" max="5632" width="9.140625" style="117"/>
    <col min="5633" max="5633" width="26.85546875" style="117" customWidth="1"/>
    <col min="5634" max="5634" width="11.5703125" style="117" bestFit="1" customWidth="1"/>
    <col min="5635" max="5635" width="9.140625" style="117"/>
    <col min="5636" max="5636" width="19.5703125" style="117" bestFit="1" customWidth="1"/>
    <col min="5637" max="5637" width="13.5703125" style="117" bestFit="1" customWidth="1"/>
    <col min="5638" max="5638" width="9.140625" style="117"/>
    <col min="5639" max="5640" width="0.140625" style="117" customWidth="1"/>
    <col min="5641" max="5888" width="9.140625" style="117"/>
    <col min="5889" max="5889" width="26.85546875" style="117" customWidth="1"/>
    <col min="5890" max="5890" width="11.5703125" style="117" bestFit="1" customWidth="1"/>
    <col min="5891" max="5891" width="9.140625" style="117"/>
    <col min="5892" max="5892" width="19.5703125" style="117" bestFit="1" customWidth="1"/>
    <col min="5893" max="5893" width="13.5703125" style="117" bestFit="1" customWidth="1"/>
    <col min="5894" max="5894" width="9.140625" style="117"/>
    <col min="5895" max="5896" width="0.140625" style="117" customWidth="1"/>
    <col min="5897" max="6144" width="9.140625" style="117"/>
    <col min="6145" max="6145" width="26.85546875" style="117" customWidth="1"/>
    <col min="6146" max="6146" width="11.5703125" style="117" bestFit="1" customWidth="1"/>
    <col min="6147" max="6147" width="9.140625" style="117"/>
    <col min="6148" max="6148" width="19.5703125" style="117" bestFit="1" customWidth="1"/>
    <col min="6149" max="6149" width="13.5703125" style="117" bestFit="1" customWidth="1"/>
    <col min="6150" max="6150" width="9.140625" style="117"/>
    <col min="6151" max="6152" width="0.140625" style="117" customWidth="1"/>
    <col min="6153" max="6400" width="9.140625" style="117"/>
    <col min="6401" max="6401" width="26.85546875" style="117" customWidth="1"/>
    <col min="6402" max="6402" width="11.5703125" style="117" bestFit="1" customWidth="1"/>
    <col min="6403" max="6403" width="9.140625" style="117"/>
    <col min="6404" max="6404" width="19.5703125" style="117" bestFit="1" customWidth="1"/>
    <col min="6405" max="6405" width="13.5703125" style="117" bestFit="1" customWidth="1"/>
    <col min="6406" max="6406" width="9.140625" style="117"/>
    <col min="6407" max="6408" width="0.140625" style="117" customWidth="1"/>
    <col min="6409" max="6656" width="9.140625" style="117"/>
    <col min="6657" max="6657" width="26.85546875" style="117" customWidth="1"/>
    <col min="6658" max="6658" width="11.5703125" style="117" bestFit="1" customWidth="1"/>
    <col min="6659" max="6659" width="9.140625" style="117"/>
    <col min="6660" max="6660" width="19.5703125" style="117" bestFit="1" customWidth="1"/>
    <col min="6661" max="6661" width="13.5703125" style="117" bestFit="1" customWidth="1"/>
    <col min="6662" max="6662" width="9.140625" style="117"/>
    <col min="6663" max="6664" width="0.140625" style="117" customWidth="1"/>
    <col min="6665" max="6912" width="9.140625" style="117"/>
    <col min="6913" max="6913" width="26.85546875" style="117" customWidth="1"/>
    <col min="6914" max="6914" width="11.5703125" style="117" bestFit="1" customWidth="1"/>
    <col min="6915" max="6915" width="9.140625" style="117"/>
    <col min="6916" max="6916" width="19.5703125" style="117" bestFit="1" customWidth="1"/>
    <col min="6917" max="6917" width="13.5703125" style="117" bestFit="1" customWidth="1"/>
    <col min="6918" max="6918" width="9.140625" style="117"/>
    <col min="6919" max="6920" width="0.140625" style="117" customWidth="1"/>
    <col min="6921" max="7168" width="9.140625" style="117"/>
    <col min="7169" max="7169" width="26.85546875" style="117" customWidth="1"/>
    <col min="7170" max="7170" width="11.5703125" style="117" bestFit="1" customWidth="1"/>
    <col min="7171" max="7171" width="9.140625" style="117"/>
    <col min="7172" max="7172" width="19.5703125" style="117" bestFit="1" customWidth="1"/>
    <col min="7173" max="7173" width="13.5703125" style="117" bestFit="1" customWidth="1"/>
    <col min="7174" max="7174" width="9.140625" style="117"/>
    <col min="7175" max="7176" width="0.140625" style="117" customWidth="1"/>
    <col min="7177" max="7424" width="9.140625" style="117"/>
    <col min="7425" max="7425" width="26.85546875" style="117" customWidth="1"/>
    <col min="7426" max="7426" width="11.5703125" style="117" bestFit="1" customWidth="1"/>
    <col min="7427" max="7427" width="9.140625" style="117"/>
    <col min="7428" max="7428" width="19.5703125" style="117" bestFit="1" customWidth="1"/>
    <col min="7429" max="7429" width="13.5703125" style="117" bestFit="1" customWidth="1"/>
    <col min="7430" max="7430" width="9.140625" style="117"/>
    <col min="7431" max="7432" width="0.140625" style="117" customWidth="1"/>
    <col min="7433" max="7680" width="9.140625" style="117"/>
    <col min="7681" max="7681" width="26.85546875" style="117" customWidth="1"/>
    <col min="7682" max="7682" width="11.5703125" style="117" bestFit="1" customWidth="1"/>
    <col min="7683" max="7683" width="9.140625" style="117"/>
    <col min="7684" max="7684" width="19.5703125" style="117" bestFit="1" customWidth="1"/>
    <col min="7685" max="7685" width="13.5703125" style="117" bestFit="1" customWidth="1"/>
    <col min="7686" max="7686" width="9.140625" style="117"/>
    <col min="7687" max="7688" width="0.140625" style="117" customWidth="1"/>
    <col min="7689" max="7936" width="9.140625" style="117"/>
    <col min="7937" max="7937" width="26.85546875" style="117" customWidth="1"/>
    <col min="7938" max="7938" width="11.5703125" style="117" bestFit="1" customWidth="1"/>
    <col min="7939" max="7939" width="9.140625" style="117"/>
    <col min="7940" max="7940" width="19.5703125" style="117" bestFit="1" customWidth="1"/>
    <col min="7941" max="7941" width="13.5703125" style="117" bestFit="1" customWidth="1"/>
    <col min="7942" max="7942" width="9.140625" style="117"/>
    <col min="7943" max="7944" width="0.140625" style="117" customWidth="1"/>
    <col min="7945" max="8192" width="9.140625" style="117"/>
    <col min="8193" max="8193" width="26.85546875" style="117" customWidth="1"/>
    <col min="8194" max="8194" width="11.5703125" style="117" bestFit="1" customWidth="1"/>
    <col min="8195" max="8195" width="9.140625" style="117"/>
    <col min="8196" max="8196" width="19.5703125" style="117" bestFit="1" customWidth="1"/>
    <col min="8197" max="8197" width="13.5703125" style="117" bestFit="1" customWidth="1"/>
    <col min="8198" max="8198" width="9.140625" style="117"/>
    <col min="8199" max="8200" width="0.140625" style="117" customWidth="1"/>
    <col min="8201" max="8448" width="9.140625" style="117"/>
    <col min="8449" max="8449" width="26.85546875" style="117" customWidth="1"/>
    <col min="8450" max="8450" width="11.5703125" style="117" bestFit="1" customWidth="1"/>
    <col min="8451" max="8451" width="9.140625" style="117"/>
    <col min="8452" max="8452" width="19.5703125" style="117" bestFit="1" customWidth="1"/>
    <col min="8453" max="8453" width="13.5703125" style="117" bestFit="1" customWidth="1"/>
    <col min="8454" max="8454" width="9.140625" style="117"/>
    <col min="8455" max="8456" width="0.140625" style="117" customWidth="1"/>
    <col min="8457" max="8704" width="9.140625" style="117"/>
    <col min="8705" max="8705" width="26.85546875" style="117" customWidth="1"/>
    <col min="8706" max="8706" width="11.5703125" style="117" bestFit="1" customWidth="1"/>
    <col min="8707" max="8707" width="9.140625" style="117"/>
    <col min="8708" max="8708" width="19.5703125" style="117" bestFit="1" customWidth="1"/>
    <col min="8709" max="8709" width="13.5703125" style="117" bestFit="1" customWidth="1"/>
    <col min="8710" max="8710" width="9.140625" style="117"/>
    <col min="8711" max="8712" width="0.140625" style="117" customWidth="1"/>
    <col min="8713" max="8960" width="9.140625" style="117"/>
    <col min="8961" max="8961" width="26.85546875" style="117" customWidth="1"/>
    <col min="8962" max="8962" width="11.5703125" style="117" bestFit="1" customWidth="1"/>
    <col min="8963" max="8963" width="9.140625" style="117"/>
    <col min="8964" max="8964" width="19.5703125" style="117" bestFit="1" customWidth="1"/>
    <col min="8965" max="8965" width="13.5703125" style="117" bestFit="1" customWidth="1"/>
    <col min="8966" max="8966" width="9.140625" style="117"/>
    <col min="8967" max="8968" width="0.140625" style="117" customWidth="1"/>
    <col min="8969" max="9216" width="9.140625" style="117"/>
    <col min="9217" max="9217" width="26.85546875" style="117" customWidth="1"/>
    <col min="9218" max="9218" width="11.5703125" style="117" bestFit="1" customWidth="1"/>
    <col min="9219" max="9219" width="9.140625" style="117"/>
    <col min="9220" max="9220" width="19.5703125" style="117" bestFit="1" customWidth="1"/>
    <col min="9221" max="9221" width="13.5703125" style="117" bestFit="1" customWidth="1"/>
    <col min="9222" max="9222" width="9.140625" style="117"/>
    <col min="9223" max="9224" width="0.140625" style="117" customWidth="1"/>
    <col min="9225" max="9472" width="9.140625" style="117"/>
    <col min="9473" max="9473" width="26.85546875" style="117" customWidth="1"/>
    <col min="9474" max="9474" width="11.5703125" style="117" bestFit="1" customWidth="1"/>
    <col min="9475" max="9475" width="9.140625" style="117"/>
    <col min="9476" max="9476" width="19.5703125" style="117" bestFit="1" customWidth="1"/>
    <col min="9477" max="9477" width="13.5703125" style="117" bestFit="1" customWidth="1"/>
    <col min="9478" max="9478" width="9.140625" style="117"/>
    <col min="9479" max="9480" width="0.140625" style="117" customWidth="1"/>
    <col min="9481" max="9728" width="9.140625" style="117"/>
    <col min="9729" max="9729" width="26.85546875" style="117" customWidth="1"/>
    <col min="9730" max="9730" width="11.5703125" style="117" bestFit="1" customWidth="1"/>
    <col min="9731" max="9731" width="9.140625" style="117"/>
    <col min="9732" max="9732" width="19.5703125" style="117" bestFit="1" customWidth="1"/>
    <col min="9733" max="9733" width="13.5703125" style="117" bestFit="1" customWidth="1"/>
    <col min="9734" max="9734" width="9.140625" style="117"/>
    <col min="9735" max="9736" width="0.140625" style="117" customWidth="1"/>
    <col min="9737" max="9984" width="9.140625" style="117"/>
    <col min="9985" max="9985" width="26.85546875" style="117" customWidth="1"/>
    <col min="9986" max="9986" width="11.5703125" style="117" bestFit="1" customWidth="1"/>
    <col min="9987" max="9987" width="9.140625" style="117"/>
    <col min="9988" max="9988" width="19.5703125" style="117" bestFit="1" customWidth="1"/>
    <col min="9989" max="9989" width="13.5703125" style="117" bestFit="1" customWidth="1"/>
    <col min="9990" max="9990" width="9.140625" style="117"/>
    <col min="9991" max="9992" width="0.140625" style="117" customWidth="1"/>
    <col min="9993" max="10240" width="9.140625" style="117"/>
    <col min="10241" max="10241" width="26.85546875" style="117" customWidth="1"/>
    <col min="10242" max="10242" width="11.5703125" style="117" bestFit="1" customWidth="1"/>
    <col min="10243" max="10243" width="9.140625" style="117"/>
    <col min="10244" max="10244" width="19.5703125" style="117" bestFit="1" customWidth="1"/>
    <col min="10245" max="10245" width="13.5703125" style="117" bestFit="1" customWidth="1"/>
    <col min="10246" max="10246" width="9.140625" style="117"/>
    <col min="10247" max="10248" width="0.140625" style="117" customWidth="1"/>
    <col min="10249" max="10496" width="9.140625" style="117"/>
    <col min="10497" max="10497" width="26.85546875" style="117" customWidth="1"/>
    <col min="10498" max="10498" width="11.5703125" style="117" bestFit="1" customWidth="1"/>
    <col min="10499" max="10499" width="9.140625" style="117"/>
    <col min="10500" max="10500" width="19.5703125" style="117" bestFit="1" customWidth="1"/>
    <col min="10501" max="10501" width="13.5703125" style="117" bestFit="1" customWidth="1"/>
    <col min="10502" max="10502" width="9.140625" style="117"/>
    <col min="10503" max="10504" width="0.140625" style="117" customWidth="1"/>
    <col min="10505" max="10752" width="9.140625" style="117"/>
    <col min="10753" max="10753" width="26.85546875" style="117" customWidth="1"/>
    <col min="10754" max="10754" width="11.5703125" style="117" bestFit="1" customWidth="1"/>
    <col min="10755" max="10755" width="9.140625" style="117"/>
    <col min="10756" max="10756" width="19.5703125" style="117" bestFit="1" customWidth="1"/>
    <col min="10757" max="10757" width="13.5703125" style="117" bestFit="1" customWidth="1"/>
    <col min="10758" max="10758" width="9.140625" style="117"/>
    <col min="10759" max="10760" width="0.140625" style="117" customWidth="1"/>
    <col min="10761" max="11008" width="9.140625" style="117"/>
    <col min="11009" max="11009" width="26.85546875" style="117" customWidth="1"/>
    <col min="11010" max="11010" width="11.5703125" style="117" bestFit="1" customWidth="1"/>
    <col min="11011" max="11011" width="9.140625" style="117"/>
    <col min="11012" max="11012" width="19.5703125" style="117" bestFit="1" customWidth="1"/>
    <col min="11013" max="11013" width="13.5703125" style="117" bestFit="1" customWidth="1"/>
    <col min="11014" max="11014" width="9.140625" style="117"/>
    <col min="11015" max="11016" width="0.140625" style="117" customWidth="1"/>
    <col min="11017" max="11264" width="9.140625" style="117"/>
    <col min="11265" max="11265" width="26.85546875" style="117" customWidth="1"/>
    <col min="11266" max="11266" width="11.5703125" style="117" bestFit="1" customWidth="1"/>
    <col min="11267" max="11267" width="9.140625" style="117"/>
    <col min="11268" max="11268" width="19.5703125" style="117" bestFit="1" customWidth="1"/>
    <col min="11269" max="11269" width="13.5703125" style="117" bestFit="1" customWidth="1"/>
    <col min="11270" max="11270" width="9.140625" style="117"/>
    <col min="11271" max="11272" width="0.140625" style="117" customWidth="1"/>
    <col min="11273" max="11520" width="9.140625" style="117"/>
    <col min="11521" max="11521" width="26.85546875" style="117" customWidth="1"/>
    <col min="11522" max="11522" width="11.5703125" style="117" bestFit="1" customWidth="1"/>
    <col min="11523" max="11523" width="9.140625" style="117"/>
    <col min="11524" max="11524" width="19.5703125" style="117" bestFit="1" customWidth="1"/>
    <col min="11525" max="11525" width="13.5703125" style="117" bestFit="1" customWidth="1"/>
    <col min="11526" max="11526" width="9.140625" style="117"/>
    <col min="11527" max="11528" width="0.140625" style="117" customWidth="1"/>
    <col min="11529" max="11776" width="9.140625" style="117"/>
    <col min="11777" max="11777" width="26.85546875" style="117" customWidth="1"/>
    <col min="11778" max="11778" width="11.5703125" style="117" bestFit="1" customWidth="1"/>
    <col min="11779" max="11779" width="9.140625" style="117"/>
    <col min="11780" max="11780" width="19.5703125" style="117" bestFit="1" customWidth="1"/>
    <col min="11781" max="11781" width="13.5703125" style="117" bestFit="1" customWidth="1"/>
    <col min="11782" max="11782" width="9.140625" style="117"/>
    <col min="11783" max="11784" width="0.140625" style="117" customWidth="1"/>
    <col min="11785" max="12032" width="9.140625" style="117"/>
    <col min="12033" max="12033" width="26.85546875" style="117" customWidth="1"/>
    <col min="12034" max="12034" width="11.5703125" style="117" bestFit="1" customWidth="1"/>
    <col min="12035" max="12035" width="9.140625" style="117"/>
    <col min="12036" max="12036" width="19.5703125" style="117" bestFit="1" customWidth="1"/>
    <col min="12037" max="12037" width="13.5703125" style="117" bestFit="1" customWidth="1"/>
    <col min="12038" max="12038" width="9.140625" style="117"/>
    <col min="12039" max="12040" width="0.140625" style="117" customWidth="1"/>
    <col min="12041" max="12288" width="9.140625" style="117"/>
    <col min="12289" max="12289" width="26.85546875" style="117" customWidth="1"/>
    <col min="12290" max="12290" width="11.5703125" style="117" bestFit="1" customWidth="1"/>
    <col min="12291" max="12291" width="9.140625" style="117"/>
    <col min="12292" max="12292" width="19.5703125" style="117" bestFit="1" customWidth="1"/>
    <col min="12293" max="12293" width="13.5703125" style="117" bestFit="1" customWidth="1"/>
    <col min="12294" max="12294" width="9.140625" style="117"/>
    <col min="12295" max="12296" width="0.140625" style="117" customWidth="1"/>
    <col min="12297" max="12544" width="9.140625" style="117"/>
    <col min="12545" max="12545" width="26.85546875" style="117" customWidth="1"/>
    <col min="12546" max="12546" width="11.5703125" style="117" bestFit="1" customWidth="1"/>
    <col min="12547" max="12547" width="9.140625" style="117"/>
    <col min="12548" max="12548" width="19.5703125" style="117" bestFit="1" customWidth="1"/>
    <col min="12549" max="12549" width="13.5703125" style="117" bestFit="1" customWidth="1"/>
    <col min="12550" max="12550" width="9.140625" style="117"/>
    <col min="12551" max="12552" width="0.140625" style="117" customWidth="1"/>
    <col min="12553" max="12800" width="9.140625" style="117"/>
    <col min="12801" max="12801" width="26.85546875" style="117" customWidth="1"/>
    <col min="12802" max="12802" width="11.5703125" style="117" bestFit="1" customWidth="1"/>
    <col min="12803" max="12803" width="9.140625" style="117"/>
    <col min="12804" max="12804" width="19.5703125" style="117" bestFit="1" customWidth="1"/>
    <col min="12805" max="12805" width="13.5703125" style="117" bestFit="1" customWidth="1"/>
    <col min="12806" max="12806" width="9.140625" style="117"/>
    <col min="12807" max="12808" width="0.140625" style="117" customWidth="1"/>
    <col min="12809" max="13056" width="9.140625" style="117"/>
    <col min="13057" max="13057" width="26.85546875" style="117" customWidth="1"/>
    <col min="13058" max="13058" width="11.5703125" style="117" bestFit="1" customWidth="1"/>
    <col min="13059" max="13059" width="9.140625" style="117"/>
    <col min="13060" max="13060" width="19.5703125" style="117" bestFit="1" customWidth="1"/>
    <col min="13061" max="13061" width="13.5703125" style="117" bestFit="1" customWidth="1"/>
    <col min="13062" max="13062" width="9.140625" style="117"/>
    <col min="13063" max="13064" width="0.140625" style="117" customWidth="1"/>
    <col min="13065" max="13312" width="9.140625" style="117"/>
    <col min="13313" max="13313" width="26.85546875" style="117" customWidth="1"/>
    <col min="13314" max="13314" width="11.5703125" style="117" bestFit="1" customWidth="1"/>
    <col min="13315" max="13315" width="9.140625" style="117"/>
    <col min="13316" max="13316" width="19.5703125" style="117" bestFit="1" customWidth="1"/>
    <col min="13317" max="13317" width="13.5703125" style="117" bestFit="1" customWidth="1"/>
    <col min="13318" max="13318" width="9.140625" style="117"/>
    <col min="13319" max="13320" width="0.140625" style="117" customWidth="1"/>
    <col min="13321" max="13568" width="9.140625" style="117"/>
    <col min="13569" max="13569" width="26.85546875" style="117" customWidth="1"/>
    <col min="13570" max="13570" width="11.5703125" style="117" bestFit="1" customWidth="1"/>
    <col min="13571" max="13571" width="9.140625" style="117"/>
    <col min="13572" max="13572" width="19.5703125" style="117" bestFit="1" customWidth="1"/>
    <col min="13573" max="13573" width="13.5703125" style="117" bestFit="1" customWidth="1"/>
    <col min="13574" max="13574" width="9.140625" style="117"/>
    <col min="13575" max="13576" width="0.140625" style="117" customWidth="1"/>
    <col min="13577" max="13824" width="9.140625" style="117"/>
    <col min="13825" max="13825" width="26.85546875" style="117" customWidth="1"/>
    <col min="13826" max="13826" width="11.5703125" style="117" bestFit="1" customWidth="1"/>
    <col min="13827" max="13827" width="9.140625" style="117"/>
    <col min="13828" max="13828" width="19.5703125" style="117" bestFit="1" customWidth="1"/>
    <col min="13829" max="13829" width="13.5703125" style="117" bestFit="1" customWidth="1"/>
    <col min="13830" max="13830" width="9.140625" style="117"/>
    <col min="13831" max="13832" width="0.140625" style="117" customWidth="1"/>
    <col min="13833" max="14080" width="9.140625" style="117"/>
    <col min="14081" max="14081" width="26.85546875" style="117" customWidth="1"/>
    <col min="14082" max="14082" width="11.5703125" style="117" bestFit="1" customWidth="1"/>
    <col min="14083" max="14083" width="9.140625" style="117"/>
    <col min="14084" max="14084" width="19.5703125" style="117" bestFit="1" customWidth="1"/>
    <col min="14085" max="14085" width="13.5703125" style="117" bestFit="1" customWidth="1"/>
    <col min="14086" max="14086" width="9.140625" style="117"/>
    <col min="14087" max="14088" width="0.140625" style="117" customWidth="1"/>
    <col min="14089" max="14336" width="9.140625" style="117"/>
    <col min="14337" max="14337" width="26.85546875" style="117" customWidth="1"/>
    <col min="14338" max="14338" width="11.5703125" style="117" bestFit="1" customWidth="1"/>
    <col min="14339" max="14339" width="9.140625" style="117"/>
    <col min="14340" max="14340" width="19.5703125" style="117" bestFit="1" customWidth="1"/>
    <col min="14341" max="14341" width="13.5703125" style="117" bestFit="1" customWidth="1"/>
    <col min="14342" max="14342" width="9.140625" style="117"/>
    <col min="14343" max="14344" width="0.140625" style="117" customWidth="1"/>
    <col min="14345" max="14592" width="9.140625" style="117"/>
    <col min="14593" max="14593" width="26.85546875" style="117" customWidth="1"/>
    <col min="14594" max="14594" width="11.5703125" style="117" bestFit="1" customWidth="1"/>
    <col min="14595" max="14595" width="9.140625" style="117"/>
    <col min="14596" max="14596" width="19.5703125" style="117" bestFit="1" customWidth="1"/>
    <col min="14597" max="14597" width="13.5703125" style="117" bestFit="1" customWidth="1"/>
    <col min="14598" max="14598" width="9.140625" style="117"/>
    <col min="14599" max="14600" width="0.140625" style="117" customWidth="1"/>
    <col min="14601" max="14848" width="9.140625" style="117"/>
    <col min="14849" max="14849" width="26.85546875" style="117" customWidth="1"/>
    <col min="14850" max="14850" width="11.5703125" style="117" bestFit="1" customWidth="1"/>
    <col min="14851" max="14851" width="9.140625" style="117"/>
    <col min="14852" max="14852" width="19.5703125" style="117" bestFit="1" customWidth="1"/>
    <col min="14853" max="14853" width="13.5703125" style="117" bestFit="1" customWidth="1"/>
    <col min="14854" max="14854" width="9.140625" style="117"/>
    <col min="14855" max="14856" width="0.140625" style="117" customWidth="1"/>
    <col min="14857" max="15104" width="9.140625" style="117"/>
    <col min="15105" max="15105" width="26.85546875" style="117" customWidth="1"/>
    <col min="15106" max="15106" width="11.5703125" style="117" bestFit="1" customWidth="1"/>
    <col min="15107" max="15107" width="9.140625" style="117"/>
    <col min="15108" max="15108" width="19.5703125" style="117" bestFit="1" customWidth="1"/>
    <col min="15109" max="15109" width="13.5703125" style="117" bestFit="1" customWidth="1"/>
    <col min="15110" max="15110" width="9.140625" style="117"/>
    <col min="15111" max="15112" width="0.140625" style="117" customWidth="1"/>
    <col min="15113" max="15360" width="9.140625" style="117"/>
    <col min="15361" max="15361" width="26.85546875" style="117" customWidth="1"/>
    <col min="15362" max="15362" width="11.5703125" style="117" bestFit="1" customWidth="1"/>
    <col min="15363" max="15363" width="9.140625" style="117"/>
    <col min="15364" max="15364" width="19.5703125" style="117" bestFit="1" customWidth="1"/>
    <col min="15365" max="15365" width="13.5703125" style="117" bestFit="1" customWidth="1"/>
    <col min="15366" max="15366" width="9.140625" style="117"/>
    <col min="15367" max="15368" width="0.140625" style="117" customWidth="1"/>
    <col min="15369" max="15616" width="9.140625" style="117"/>
    <col min="15617" max="15617" width="26.85546875" style="117" customWidth="1"/>
    <col min="15618" max="15618" width="11.5703125" style="117" bestFit="1" customWidth="1"/>
    <col min="15619" max="15619" width="9.140625" style="117"/>
    <col min="15620" max="15620" width="19.5703125" style="117" bestFit="1" customWidth="1"/>
    <col min="15621" max="15621" width="13.5703125" style="117" bestFit="1" customWidth="1"/>
    <col min="15622" max="15622" width="9.140625" style="117"/>
    <col min="15623" max="15624" width="0.140625" style="117" customWidth="1"/>
    <col min="15625" max="15872" width="9.140625" style="117"/>
    <col min="15873" max="15873" width="26.85546875" style="117" customWidth="1"/>
    <col min="15874" max="15874" width="11.5703125" style="117" bestFit="1" customWidth="1"/>
    <col min="15875" max="15875" width="9.140625" style="117"/>
    <col min="15876" max="15876" width="19.5703125" style="117" bestFit="1" customWidth="1"/>
    <col min="15877" max="15877" width="13.5703125" style="117" bestFit="1" customWidth="1"/>
    <col min="15878" max="15878" width="9.140625" style="117"/>
    <col min="15879" max="15880" width="0.140625" style="117" customWidth="1"/>
    <col min="15881" max="16128" width="9.140625" style="117"/>
    <col min="16129" max="16129" width="26.85546875" style="117" customWidth="1"/>
    <col min="16130" max="16130" width="11.5703125" style="117" bestFit="1" customWidth="1"/>
    <col min="16131" max="16131" width="9.140625" style="117"/>
    <col min="16132" max="16132" width="19.5703125" style="117" bestFit="1" customWidth="1"/>
    <col min="16133" max="16133" width="13.5703125" style="117" bestFit="1" customWidth="1"/>
    <col min="16134" max="16134" width="9.140625" style="117"/>
    <col min="16135" max="16136" width="0.140625" style="117" customWidth="1"/>
    <col min="16137" max="16384" width="9.140625" style="117"/>
  </cols>
  <sheetData>
    <row r="1" spans="1:9" ht="15.75" x14ac:dyDescent="0.25">
      <c r="A1" s="147" t="s">
        <v>236</v>
      </c>
      <c r="B1" s="148"/>
      <c r="C1" s="148"/>
      <c r="D1" s="148"/>
      <c r="E1" s="148"/>
    </row>
    <row r="2" spans="1:9" ht="15.75" x14ac:dyDescent="0.25">
      <c r="A2" s="118"/>
    </row>
    <row r="3" spans="1:9" s="122" customFormat="1" x14ac:dyDescent="0.2">
      <c r="A3" s="149" t="s">
        <v>237</v>
      </c>
      <c r="B3" s="150"/>
      <c r="C3" s="150"/>
      <c r="D3" s="150"/>
      <c r="E3" s="150"/>
      <c r="F3" s="120"/>
      <c r="G3" s="121"/>
    </row>
    <row r="4" spans="1:9" x14ac:dyDescent="0.2">
      <c r="B4" s="123"/>
      <c r="C4" s="123"/>
    </row>
    <row r="5" spans="1:9" x14ac:dyDescent="0.2">
      <c r="A5" s="124" t="s">
        <v>238</v>
      </c>
      <c r="B5" s="125" t="s">
        <v>239</v>
      </c>
      <c r="C5" s="125"/>
      <c r="D5" s="125" t="s">
        <v>240</v>
      </c>
      <c r="E5" s="125" t="s">
        <v>239</v>
      </c>
      <c r="F5" s="119"/>
      <c r="G5" s="119"/>
      <c r="H5" s="119"/>
      <c r="I5" s="119"/>
    </row>
    <row r="6" spans="1:9" ht="15" customHeight="1" x14ac:dyDescent="0.2">
      <c r="A6" s="126" t="s">
        <v>241</v>
      </c>
      <c r="B6" s="119">
        <v>19965</v>
      </c>
      <c r="C6" s="119"/>
      <c r="D6" s="119" t="s">
        <v>242</v>
      </c>
      <c r="E6" s="119">
        <v>13746.18</v>
      </c>
      <c r="F6" s="119"/>
      <c r="G6" s="119"/>
      <c r="H6" s="119"/>
      <c r="I6" s="119"/>
    </row>
    <row r="7" spans="1:9" ht="15" customHeight="1" x14ac:dyDescent="0.2">
      <c r="A7" s="126" t="s">
        <v>16</v>
      </c>
      <c r="B7" s="119">
        <v>35</v>
      </c>
      <c r="C7" s="119"/>
      <c r="D7" s="126" t="s">
        <v>243</v>
      </c>
      <c r="E7" s="119">
        <v>7530.24</v>
      </c>
      <c r="F7" s="119"/>
      <c r="G7" s="119"/>
      <c r="H7" s="119"/>
      <c r="I7" s="119"/>
    </row>
    <row r="8" spans="1:9" ht="15" customHeight="1" x14ac:dyDescent="0.2">
      <c r="A8" s="126" t="s">
        <v>244</v>
      </c>
      <c r="B8" s="119">
        <v>2330.9899999999998</v>
      </c>
      <c r="C8" s="119"/>
      <c r="D8" s="119" t="s">
        <v>82</v>
      </c>
      <c r="E8" s="119">
        <v>2298.48</v>
      </c>
      <c r="F8" s="119"/>
      <c r="G8" s="119"/>
      <c r="H8" s="119"/>
      <c r="I8" s="119"/>
    </row>
    <row r="9" spans="1:9" x14ac:dyDescent="0.2">
      <c r="A9" s="126" t="s">
        <v>50</v>
      </c>
      <c r="B9" s="119">
        <v>121.58</v>
      </c>
      <c r="C9" s="119"/>
      <c r="D9" s="119" t="s">
        <v>245</v>
      </c>
      <c r="E9" s="119">
        <v>1175</v>
      </c>
      <c r="F9" s="119"/>
      <c r="G9" s="119"/>
      <c r="H9" s="119"/>
      <c r="I9" s="119"/>
    </row>
    <row r="10" spans="1:9" x14ac:dyDescent="0.2">
      <c r="A10" s="126" t="s">
        <v>246</v>
      </c>
      <c r="B10" s="119">
        <v>2200</v>
      </c>
      <c r="C10" s="119"/>
      <c r="D10" s="117" t="s">
        <v>247</v>
      </c>
      <c r="E10" s="119">
        <v>5252.35</v>
      </c>
      <c r="F10" s="119"/>
      <c r="G10" s="119"/>
      <c r="H10" s="119"/>
      <c r="I10" s="119"/>
    </row>
    <row r="11" spans="1:9" ht="12.75" customHeight="1" x14ac:dyDescent="0.2">
      <c r="A11" s="126" t="s">
        <v>248</v>
      </c>
      <c r="B11" s="119">
        <v>19814</v>
      </c>
      <c r="C11" s="119"/>
      <c r="D11" s="126" t="s">
        <v>249</v>
      </c>
      <c r="E11" s="119">
        <v>4767.4799999999996</v>
      </c>
      <c r="F11" s="119"/>
      <c r="G11" s="119"/>
      <c r="H11" s="119"/>
      <c r="I11" s="119"/>
    </row>
    <row r="12" spans="1:9" ht="12.75" customHeight="1" x14ac:dyDescent="0.2">
      <c r="A12" s="126" t="s">
        <v>250</v>
      </c>
      <c r="B12" s="119">
        <v>250</v>
      </c>
      <c r="C12" s="119"/>
      <c r="D12" s="126" t="s">
        <v>251</v>
      </c>
      <c r="E12" s="119">
        <v>1064</v>
      </c>
      <c r="F12" s="119"/>
      <c r="G12" s="119"/>
      <c r="H12" s="119"/>
      <c r="I12" s="119"/>
    </row>
    <row r="13" spans="1:9" ht="12.75" customHeight="1" x14ac:dyDescent="0.2">
      <c r="A13" s="126" t="s">
        <v>30</v>
      </c>
      <c r="B13" s="119">
        <v>5.89</v>
      </c>
      <c r="C13" s="119"/>
      <c r="D13" s="126" t="s">
        <v>215</v>
      </c>
      <c r="E13" s="119">
        <v>5307.57</v>
      </c>
      <c r="F13" s="119"/>
      <c r="G13" s="119"/>
      <c r="H13" s="119"/>
      <c r="I13" s="119"/>
    </row>
    <row r="14" spans="1:9" ht="12.75" customHeight="1" x14ac:dyDescent="0.2">
      <c r="A14" s="126" t="s">
        <v>3</v>
      </c>
      <c r="B14" s="119">
        <v>516</v>
      </c>
      <c r="C14" s="119"/>
      <c r="D14" s="126"/>
      <c r="F14" s="119"/>
      <c r="G14" s="119"/>
      <c r="H14" s="119"/>
      <c r="I14" s="119"/>
    </row>
    <row r="15" spans="1:9" ht="13.5" thickBot="1" x14ac:dyDescent="0.25">
      <c r="B15" s="127">
        <f>SUM(B6:B14)</f>
        <v>45238.46</v>
      </c>
      <c r="C15" s="119"/>
      <c r="D15" s="119"/>
      <c r="E15" s="128">
        <f>SUM(E6:E14)</f>
        <v>41141.299999999996</v>
      </c>
      <c r="F15" s="119"/>
      <c r="G15" s="119"/>
      <c r="H15" s="119"/>
      <c r="I15" s="119"/>
    </row>
    <row r="16" spans="1:9" ht="13.15" customHeight="1" x14ac:dyDescent="0.2">
      <c r="A16" s="126"/>
      <c r="B16" s="129"/>
      <c r="C16" s="119"/>
      <c r="D16" s="119"/>
      <c r="F16" s="119"/>
      <c r="G16" s="119"/>
      <c r="H16" s="119"/>
      <c r="I16" s="119"/>
    </row>
    <row r="17" spans="1:9" ht="13.15" customHeight="1" x14ac:dyDescent="0.2">
      <c r="A17" s="130" t="s">
        <v>252</v>
      </c>
      <c r="B17" s="131"/>
      <c r="C17" s="132"/>
      <c r="D17" s="132"/>
      <c r="E17" s="132"/>
      <c r="F17" s="119"/>
      <c r="G17" s="119"/>
      <c r="H17" s="119"/>
      <c r="I17" s="119"/>
    </row>
    <row r="18" spans="1:9" ht="13.15" customHeight="1" x14ac:dyDescent="0.2">
      <c r="A18" s="126"/>
      <c r="B18" s="129"/>
      <c r="C18" s="119"/>
      <c r="D18" s="119"/>
      <c r="F18" s="119"/>
      <c r="G18" s="119"/>
      <c r="H18" s="119"/>
      <c r="I18" s="119"/>
    </row>
    <row r="19" spans="1:9" x14ac:dyDescent="0.2">
      <c r="A19" s="133" t="s">
        <v>253</v>
      </c>
      <c r="B19" s="134"/>
      <c r="C19" s="134"/>
      <c r="D19" s="134"/>
      <c r="F19" s="119"/>
      <c r="G19" s="119"/>
      <c r="H19" s="119"/>
      <c r="I19" s="119"/>
    </row>
    <row r="20" spans="1:9" x14ac:dyDescent="0.2">
      <c r="A20" s="126" t="s">
        <v>254</v>
      </c>
      <c r="E20" s="119">
        <v>39878.43</v>
      </c>
      <c r="F20" s="119"/>
      <c r="G20" s="119"/>
      <c r="H20" s="119"/>
      <c r="I20" s="119"/>
    </row>
    <row r="21" spans="1:9" ht="12.75" customHeight="1" x14ac:dyDescent="0.2">
      <c r="A21" s="126" t="s">
        <v>255</v>
      </c>
      <c r="E21" s="119">
        <v>9048.7999999999993</v>
      </c>
      <c r="F21" s="119"/>
      <c r="G21" s="119"/>
      <c r="H21" s="119"/>
      <c r="I21" s="119"/>
    </row>
    <row r="22" spans="1:9" ht="13.5" thickBot="1" x14ac:dyDescent="0.25">
      <c r="A22" s="133" t="s">
        <v>40</v>
      </c>
      <c r="E22" s="128">
        <f>SUM(E20:E21)</f>
        <v>48927.229999999996</v>
      </c>
      <c r="F22" s="119"/>
      <c r="G22" s="119"/>
      <c r="H22" s="119"/>
      <c r="I22" s="119"/>
    </row>
    <row r="23" spans="1:9" x14ac:dyDescent="0.2">
      <c r="F23" s="119"/>
      <c r="G23" s="119"/>
      <c r="H23" s="119"/>
      <c r="I23" s="119"/>
    </row>
    <row r="24" spans="1:9" x14ac:dyDescent="0.2">
      <c r="A24" s="126" t="s">
        <v>256</v>
      </c>
      <c r="E24" s="119">
        <v>45238.46</v>
      </c>
      <c r="F24" s="119"/>
      <c r="G24" s="119"/>
      <c r="H24" s="119"/>
      <c r="I24" s="119"/>
    </row>
    <row r="25" spans="1:9" x14ac:dyDescent="0.2">
      <c r="A25" s="126" t="s">
        <v>257</v>
      </c>
      <c r="E25" s="119">
        <f>SUM(E15)</f>
        <v>41141.299999999996</v>
      </c>
      <c r="F25" s="119"/>
      <c r="G25" s="119"/>
      <c r="H25" s="119"/>
      <c r="I25" s="119"/>
    </row>
    <row r="26" spans="1:9" ht="13.5" thickBot="1" x14ac:dyDescent="0.25">
      <c r="A26" s="133" t="s">
        <v>258</v>
      </c>
      <c r="B26" s="134"/>
      <c r="C26" s="134"/>
      <c r="D26" s="134"/>
      <c r="E26" s="128">
        <f>SUM(E22+B15-E15)</f>
        <v>53024.390000000007</v>
      </c>
      <c r="F26" s="119"/>
      <c r="G26" s="119"/>
      <c r="H26" s="119"/>
      <c r="I26" s="119"/>
    </row>
    <row r="27" spans="1:9" x14ac:dyDescent="0.2">
      <c r="A27" s="133"/>
      <c r="B27" s="125"/>
    </row>
    <row r="28" spans="1:9" x14ac:dyDescent="0.2">
      <c r="A28" s="134" t="s">
        <v>259</v>
      </c>
    </row>
    <row r="29" spans="1:9" x14ac:dyDescent="0.2">
      <c r="A29" s="126" t="s">
        <v>254</v>
      </c>
      <c r="E29" s="119">
        <v>44149.97</v>
      </c>
    </row>
    <row r="30" spans="1:9" ht="12.75" customHeight="1" x14ac:dyDescent="0.2">
      <c r="A30" s="126" t="s">
        <v>255</v>
      </c>
      <c r="E30" s="119">
        <v>9170.3799999999992</v>
      </c>
    </row>
    <row r="31" spans="1:9" ht="12.75" customHeight="1" x14ac:dyDescent="0.2">
      <c r="A31" s="126" t="s">
        <v>260</v>
      </c>
      <c r="E31" s="119">
        <v>-295.95999999999998</v>
      </c>
    </row>
    <row r="32" spans="1:9" ht="13.5" thickBot="1" x14ac:dyDescent="0.25">
      <c r="A32" s="133" t="s">
        <v>258</v>
      </c>
      <c r="E32" s="128">
        <f>SUM(E29:E31)</f>
        <v>53024.39</v>
      </c>
    </row>
    <row r="33" spans="1:5" x14ac:dyDescent="0.2">
      <c r="A33" s="126"/>
      <c r="E33" s="135" t="s">
        <v>262</v>
      </c>
    </row>
    <row r="34" spans="1:5" x14ac:dyDescent="0.2">
      <c r="A34" s="126"/>
      <c r="E34" s="135"/>
    </row>
    <row r="35" spans="1:5" x14ac:dyDescent="0.2">
      <c r="A35" s="117" t="s">
        <v>261</v>
      </c>
    </row>
  </sheetData>
  <mergeCells count="2">
    <mergeCell ref="A1:E1"/>
    <mergeCell ref="A3:E3"/>
  </mergeCells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82BDC-8C27-4532-AA3B-69DF989F6730}">
  <dimension ref="A1:G33"/>
  <sheetViews>
    <sheetView workbookViewId="0">
      <selection activeCell="E10" sqref="E10"/>
    </sheetView>
  </sheetViews>
  <sheetFormatPr defaultRowHeight="15" x14ac:dyDescent="0.25"/>
  <cols>
    <col min="1" max="1" width="26.28515625" style="138" customWidth="1"/>
    <col min="2" max="3" width="11.28515625" style="138" customWidth="1"/>
    <col min="4" max="4" width="13.7109375" style="138" customWidth="1"/>
    <col min="5" max="5" width="52.7109375" style="138" customWidth="1"/>
    <col min="6" max="16384" width="9.140625" style="138"/>
  </cols>
  <sheetData>
    <row r="1" spans="1:7" ht="18" x14ac:dyDescent="0.25">
      <c r="A1" s="136" t="s">
        <v>263</v>
      </c>
      <c r="B1" s="137"/>
      <c r="C1" s="137"/>
      <c r="D1" s="137"/>
      <c r="E1" s="137"/>
      <c r="F1" s="137"/>
      <c r="G1" s="137"/>
    </row>
    <row r="2" spans="1:7" ht="15.75" x14ac:dyDescent="0.25">
      <c r="A2" s="139" t="s">
        <v>264</v>
      </c>
      <c r="B2" s="137"/>
      <c r="C2" s="137"/>
      <c r="D2" s="137"/>
      <c r="E2" s="137"/>
      <c r="F2" s="137"/>
      <c r="G2" s="137"/>
    </row>
    <row r="3" spans="1:7" x14ac:dyDescent="0.25">
      <c r="A3" s="137"/>
      <c r="B3" s="137"/>
      <c r="C3" s="137"/>
      <c r="D3" s="137"/>
      <c r="E3" s="137"/>
      <c r="F3" s="137"/>
      <c r="G3" s="137"/>
    </row>
    <row r="4" spans="1:7" ht="30.75" customHeight="1" x14ac:dyDescent="0.25">
      <c r="A4" s="140" t="s">
        <v>265</v>
      </c>
      <c r="B4" s="141" t="s">
        <v>266</v>
      </c>
      <c r="C4" s="141" t="s">
        <v>267</v>
      </c>
      <c r="D4" s="141" t="s">
        <v>268</v>
      </c>
      <c r="E4" s="141" t="s">
        <v>269</v>
      </c>
      <c r="F4" s="137"/>
      <c r="G4" s="137"/>
    </row>
    <row r="5" spans="1:7" ht="25.5" customHeight="1" x14ac:dyDescent="0.25">
      <c r="A5" s="142" t="s">
        <v>270</v>
      </c>
      <c r="B5" s="143">
        <v>20000</v>
      </c>
      <c r="C5" s="143">
        <v>19965</v>
      </c>
      <c r="D5" s="143">
        <v>35</v>
      </c>
      <c r="E5" s="144"/>
      <c r="F5" s="137"/>
      <c r="G5" s="137"/>
    </row>
    <row r="6" spans="1:7" ht="32.25" customHeight="1" x14ac:dyDescent="0.25">
      <c r="A6" s="142" t="s">
        <v>271</v>
      </c>
      <c r="B6" s="143">
        <v>24336</v>
      </c>
      <c r="C6" s="143">
        <v>25273</v>
      </c>
      <c r="D6" s="143">
        <v>937</v>
      </c>
      <c r="E6" s="145"/>
      <c r="F6" s="137"/>
      <c r="G6" s="137"/>
    </row>
    <row r="7" spans="1:7" ht="34.5" customHeight="1" x14ac:dyDescent="0.25">
      <c r="A7" s="142" t="s">
        <v>272</v>
      </c>
      <c r="B7" s="143">
        <v>7854</v>
      </c>
      <c r="C7" s="143">
        <v>7864</v>
      </c>
      <c r="D7" s="143">
        <v>-10</v>
      </c>
      <c r="E7" s="142"/>
      <c r="F7" s="137"/>
      <c r="G7" s="137"/>
    </row>
    <row r="8" spans="1:7" ht="47.25" customHeight="1" x14ac:dyDescent="0.25">
      <c r="A8" s="142" t="s">
        <v>273</v>
      </c>
      <c r="B8" s="143">
        <v>0</v>
      </c>
      <c r="C8" s="143">
        <v>0</v>
      </c>
      <c r="D8" s="143">
        <v>0</v>
      </c>
      <c r="E8" s="137"/>
      <c r="F8" s="137"/>
      <c r="G8" s="137"/>
    </row>
    <row r="9" spans="1:7" ht="126.75" customHeight="1" x14ac:dyDescent="0.25">
      <c r="A9" s="142" t="s">
        <v>274</v>
      </c>
      <c r="B9" s="143">
        <v>24163</v>
      </c>
      <c r="C9" s="143">
        <v>33277</v>
      </c>
      <c r="D9" s="143">
        <v>9114</v>
      </c>
      <c r="E9" s="142" t="s">
        <v>275</v>
      </c>
      <c r="F9" s="137"/>
      <c r="G9" s="137"/>
    </row>
    <row r="10" spans="1:7" ht="48.75" customHeight="1" x14ac:dyDescent="0.25">
      <c r="A10" s="142" t="s">
        <v>276</v>
      </c>
      <c r="B10" s="143">
        <v>222427</v>
      </c>
      <c r="C10" s="143">
        <v>222427</v>
      </c>
      <c r="D10" s="143">
        <v>0</v>
      </c>
      <c r="E10" s="146"/>
      <c r="F10" s="137"/>
      <c r="G10" s="137"/>
    </row>
    <row r="11" spans="1:7" ht="39" customHeight="1" x14ac:dyDescent="0.25">
      <c r="A11" s="142" t="s">
        <v>277</v>
      </c>
      <c r="B11" s="143">
        <v>0</v>
      </c>
      <c r="C11" s="143"/>
      <c r="D11" s="143">
        <v>0</v>
      </c>
      <c r="E11" s="144"/>
      <c r="F11" s="137"/>
      <c r="G11" s="137"/>
    </row>
    <row r="12" spans="1:7" x14ac:dyDescent="0.25">
      <c r="A12" s="137"/>
      <c r="B12" s="137"/>
      <c r="C12" s="137"/>
      <c r="D12" s="137"/>
      <c r="E12" s="137"/>
      <c r="F12" s="137"/>
      <c r="G12" s="137"/>
    </row>
    <row r="13" spans="1:7" x14ac:dyDescent="0.25">
      <c r="A13" s="137"/>
      <c r="B13" s="137"/>
      <c r="C13" s="137"/>
      <c r="D13" s="137"/>
      <c r="E13" s="137"/>
      <c r="F13" s="137"/>
      <c r="G13" s="137"/>
    </row>
    <row r="14" spans="1:7" x14ac:dyDescent="0.25">
      <c r="A14" s="137"/>
      <c r="B14" s="137"/>
      <c r="C14" s="137"/>
      <c r="D14" s="137"/>
      <c r="E14" s="137"/>
      <c r="F14" s="137"/>
      <c r="G14" s="137"/>
    </row>
    <row r="15" spans="1:7" x14ac:dyDescent="0.25">
      <c r="A15" s="137"/>
      <c r="B15" s="137"/>
      <c r="C15" s="137"/>
      <c r="D15" s="137"/>
      <c r="E15" s="137"/>
      <c r="F15" s="137"/>
      <c r="G15" s="137"/>
    </row>
    <row r="16" spans="1:7" x14ac:dyDescent="0.25">
      <c r="A16" s="137"/>
      <c r="B16" s="137"/>
      <c r="C16" s="137"/>
      <c r="D16" s="137"/>
      <c r="E16" s="137"/>
      <c r="F16" s="137"/>
      <c r="G16" s="137"/>
    </row>
    <row r="17" spans="1:7" x14ac:dyDescent="0.25">
      <c r="A17" s="137"/>
      <c r="B17" s="137"/>
      <c r="C17" s="137"/>
      <c r="D17" s="137"/>
      <c r="E17" s="137"/>
      <c r="F17" s="137"/>
      <c r="G17" s="137"/>
    </row>
    <row r="18" spans="1:7" x14ac:dyDescent="0.25">
      <c r="A18" s="137"/>
      <c r="B18" s="137"/>
      <c r="C18" s="137"/>
      <c r="D18" s="137"/>
      <c r="E18" s="137"/>
      <c r="F18" s="137"/>
      <c r="G18" s="137"/>
    </row>
    <row r="19" spans="1:7" x14ac:dyDescent="0.25">
      <c r="A19" s="137"/>
      <c r="B19" s="137"/>
      <c r="C19" s="137"/>
      <c r="D19" s="137"/>
      <c r="E19" s="137"/>
      <c r="F19" s="137"/>
      <c r="G19" s="137"/>
    </row>
    <row r="20" spans="1:7" x14ac:dyDescent="0.25">
      <c r="A20" s="137"/>
      <c r="B20" s="137"/>
      <c r="C20" s="137"/>
      <c r="D20" s="137"/>
      <c r="E20" s="137"/>
      <c r="F20" s="137"/>
      <c r="G20" s="137"/>
    </row>
    <row r="21" spans="1:7" x14ac:dyDescent="0.25">
      <c r="A21" s="137"/>
      <c r="B21" s="137"/>
      <c r="C21" s="137"/>
      <c r="D21" s="137"/>
      <c r="E21" s="137"/>
      <c r="F21" s="137"/>
      <c r="G21" s="137"/>
    </row>
    <row r="22" spans="1:7" x14ac:dyDescent="0.25">
      <c r="A22" s="137"/>
      <c r="B22" s="137"/>
      <c r="C22" s="137"/>
      <c r="D22" s="137"/>
      <c r="E22" s="137"/>
      <c r="F22" s="137"/>
      <c r="G22" s="137"/>
    </row>
    <row r="23" spans="1:7" x14ac:dyDescent="0.25">
      <c r="A23" s="137"/>
      <c r="B23" s="137"/>
      <c r="C23" s="137"/>
      <c r="D23" s="137"/>
      <c r="E23" s="137"/>
      <c r="F23" s="137"/>
      <c r="G23" s="137"/>
    </row>
    <row r="24" spans="1:7" x14ac:dyDescent="0.25">
      <c r="A24" s="137"/>
      <c r="B24" s="137"/>
      <c r="C24" s="137"/>
      <c r="D24" s="137"/>
      <c r="E24" s="137"/>
      <c r="F24" s="137"/>
      <c r="G24" s="137"/>
    </row>
    <row r="25" spans="1:7" x14ac:dyDescent="0.25">
      <c r="A25" s="137"/>
      <c r="B25" s="137"/>
      <c r="C25" s="137"/>
      <c r="D25" s="137"/>
      <c r="E25" s="137"/>
      <c r="F25" s="137"/>
      <c r="G25" s="137"/>
    </row>
    <row r="26" spans="1:7" x14ac:dyDescent="0.25">
      <c r="A26" s="137"/>
      <c r="B26" s="137"/>
      <c r="C26" s="137"/>
      <c r="D26" s="137"/>
      <c r="E26" s="137"/>
      <c r="F26" s="137"/>
      <c r="G26" s="137"/>
    </row>
    <row r="27" spans="1:7" x14ac:dyDescent="0.25">
      <c r="A27" s="137"/>
      <c r="B27" s="137"/>
      <c r="C27" s="137"/>
      <c r="D27" s="137"/>
      <c r="E27" s="137"/>
      <c r="F27" s="137"/>
      <c r="G27" s="137"/>
    </row>
    <row r="28" spans="1:7" x14ac:dyDescent="0.25">
      <c r="A28" s="137"/>
      <c r="B28" s="137"/>
      <c r="C28" s="137"/>
      <c r="D28" s="137"/>
      <c r="E28" s="137"/>
      <c r="F28" s="137"/>
      <c r="G28" s="137"/>
    </row>
    <row r="29" spans="1:7" x14ac:dyDescent="0.25">
      <c r="A29" s="137"/>
      <c r="B29" s="137"/>
      <c r="C29" s="137"/>
      <c r="D29" s="137"/>
      <c r="E29" s="137"/>
      <c r="F29" s="137"/>
      <c r="G29" s="137"/>
    </row>
    <row r="30" spans="1:7" x14ac:dyDescent="0.25">
      <c r="A30" s="137"/>
      <c r="B30" s="137"/>
      <c r="C30" s="137"/>
      <c r="D30" s="137"/>
      <c r="E30" s="137"/>
      <c r="F30" s="137"/>
      <c r="G30" s="137"/>
    </row>
    <row r="31" spans="1:7" x14ac:dyDescent="0.25">
      <c r="A31" s="137"/>
      <c r="B31" s="137"/>
      <c r="C31" s="137"/>
      <c r="D31" s="137"/>
      <c r="E31" s="137"/>
      <c r="F31" s="137"/>
      <c r="G31" s="137"/>
    </row>
    <row r="32" spans="1:7" x14ac:dyDescent="0.25">
      <c r="A32" s="137"/>
      <c r="B32" s="137"/>
      <c r="C32" s="137"/>
      <c r="D32" s="137"/>
      <c r="E32" s="137"/>
      <c r="F32" s="137"/>
      <c r="G32" s="137"/>
    </row>
    <row r="33" spans="1:7" x14ac:dyDescent="0.25">
      <c r="A33" s="137"/>
      <c r="B33" s="137"/>
      <c r="C33" s="137"/>
      <c r="D33" s="137"/>
      <c r="E33" s="137"/>
      <c r="F33" s="137"/>
      <c r="G33" s="137"/>
    </row>
  </sheetData>
  <pageMargins left="0.7" right="0.7" top="0.75" bottom="0.75" header="0.3" footer="0.3"/>
  <pageSetup paperSize="9" orientation="landscape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9C050431E5504AA5207E28A39A7608" ma:contentTypeVersion="17" ma:contentTypeDescription="Create a new document." ma:contentTypeScope="" ma:versionID="60bbb6e7ab1fa3869ef6e35787df341e">
  <xsd:schema xmlns:xsd="http://www.w3.org/2001/XMLSchema" xmlns:xs="http://www.w3.org/2001/XMLSchema" xmlns:p="http://schemas.microsoft.com/office/2006/metadata/properties" xmlns:ns2="dce5d0a7-aee3-4f1d-90cb-e6117e18a7cf" xmlns:ns3="234a4bb9-d1ae-4616-a7f3-e948b029be17" targetNamespace="http://schemas.microsoft.com/office/2006/metadata/properties" ma:root="true" ma:fieldsID="039f8fc85f4a4878d99ebba4c4e4942d" ns2:_="" ns3:_="">
    <xsd:import namespace="dce5d0a7-aee3-4f1d-90cb-e6117e18a7cf"/>
    <xsd:import namespace="234a4bb9-d1ae-4616-a7f3-e948b029be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e5d0a7-aee3-4f1d-90cb-e6117e18a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bc769442-890b-49a0-8ef8-cc66614199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4a4bb9-d1ae-4616-a7f3-e948b029be17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6df53c4a-5ecb-4923-ba26-689698737b61}" ma:internalName="TaxCatchAll" ma:showField="CatchAllData" ma:web="234a4bb9-d1ae-4616-a7f3-e948b029be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4a4bb9-d1ae-4616-a7f3-e948b029be17" xsi:nil="true"/>
    <lcf76f155ced4ddcb4097134ff3c332f xmlns="dce5d0a7-aee3-4f1d-90cb-e6117e18a7c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6B0F62-1E85-4C43-85DB-75C749F639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e5d0a7-aee3-4f1d-90cb-e6117e18a7cf"/>
    <ds:schemaRef ds:uri="234a4bb9-d1ae-4616-a7f3-e948b029be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8D570E-80BE-4063-ACE9-C27D206CFBDF}">
  <ds:schemaRefs>
    <ds:schemaRef ds:uri="http://schemas.microsoft.com/office/2006/metadata/properties"/>
    <ds:schemaRef ds:uri="http://schemas.microsoft.com/office/infopath/2007/PartnerControls"/>
    <ds:schemaRef ds:uri="234a4bb9-d1ae-4616-a7f3-e948b029be17"/>
    <ds:schemaRef ds:uri="dce5d0a7-aee3-4f1d-90cb-e6117e18a7cf"/>
  </ds:schemaRefs>
</ds:datastoreItem>
</file>

<file path=customXml/itemProps3.xml><?xml version="1.0" encoding="utf-8"?>
<ds:datastoreItem xmlns:ds="http://schemas.openxmlformats.org/officeDocument/2006/customXml" ds:itemID="{1295E1B3-E5DD-4150-91DB-3E0759CD76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Income</vt:lpstr>
      <vt:lpstr>Expenditure</vt:lpstr>
      <vt:lpstr>Reconciliation</vt:lpstr>
      <vt:lpstr>Variation Report</vt:lpstr>
      <vt:lpstr>Reconciliation!Print_Area</vt:lpstr>
      <vt:lpstr>Expenditure!Print_Titles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 Hotson</dc:creator>
  <cp:lastModifiedBy>Deb Hotson</cp:lastModifiedBy>
  <cp:lastPrinted>2024-04-01T11:28:36Z</cp:lastPrinted>
  <dcterms:created xsi:type="dcterms:W3CDTF">2024-04-01T10:49:58Z</dcterms:created>
  <dcterms:modified xsi:type="dcterms:W3CDTF">2024-05-17T10:44:38Z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0x0101002E9C050431E5504AA5207E28A39A7608</vt:lpwstr>
  </property>
  <property fmtid="{D5CDD505-2E9C-101B-9397-08002B2CF9AE}" pid="3" name="MediaServiceImageTags">
    <vt:lpwstr/>
  </property>
</Properties>
</file>