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pa\Desktop\Hibaldstow\"/>
    </mc:Choice>
  </mc:AlternateContent>
  <xr:revisionPtr revIDLastSave="0" documentId="8_{51B2429B-801A-4BF5-BA1B-74B12A47DCD3}" xr6:coauthVersionLast="43" xr6:coauthVersionMax="43" xr10:uidLastSave="{00000000-0000-0000-0000-000000000000}"/>
  <bookViews>
    <workbookView xWindow="-120" yWindow="-120" windowWidth="29040" windowHeight="15840" activeTab="2" xr2:uid="{9CC16F5C-6A4A-461F-9855-5725498E07FE}"/>
  </bookViews>
  <sheets>
    <sheet name="Expenditure" sheetId="1" r:id="rId1"/>
    <sheet name="Income" sheetId="2" r:id="rId2"/>
    <sheet name="Year End 2019" sheetId="3" r:id="rId3"/>
  </sheets>
  <externalReferences>
    <externalReference r:id="rId4"/>
  </externalReferences>
  <definedNames>
    <definedName name="_xlnm.Print_Area" localSheetId="2">'Year End 2019'!$A$1:$E$32</definedName>
    <definedName name="_xlnm.Print_Area">'[1]Budget 05'!$A$1:$I$35</definedName>
    <definedName name="_xlnm.Print_Titles" localSheetId="0">Expenditure!$1:$1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9" i="3" l="1"/>
  <c r="E22" i="3"/>
  <c r="E20" i="3"/>
  <c r="E13" i="3"/>
  <c r="E23" i="3" s="1"/>
  <c r="B13" i="3"/>
  <c r="I30" i="2"/>
  <c r="D28" i="2"/>
  <c r="C30" i="2" s="1"/>
  <c r="I15" i="2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2" i="1"/>
  <c r="T87" i="1" s="1"/>
  <c r="E24" i="3" l="1"/>
</calcChain>
</file>

<file path=xl/sharedStrings.xml><?xml version="1.0" encoding="utf-8"?>
<sst xmlns="http://schemas.openxmlformats.org/spreadsheetml/2006/main" count="508" uniqueCount="237">
  <si>
    <t>Date</t>
  </si>
  <si>
    <t>Invoice no.</t>
  </si>
  <si>
    <t>Cheq No</t>
  </si>
  <si>
    <t>Payee</t>
  </si>
  <si>
    <t>Details</t>
  </si>
  <si>
    <t>Statement Check</t>
  </si>
  <si>
    <t>Administration</t>
  </si>
  <si>
    <t>Clerks Salary</t>
  </si>
  <si>
    <t>Clerks Expenses</t>
  </si>
  <si>
    <t>Clerk's Tax deductions</t>
  </si>
  <si>
    <t>Transparency Funding - hours</t>
  </si>
  <si>
    <t>Transparency Funding - Admin</t>
  </si>
  <si>
    <t>Ground / Property Maintenance</t>
  </si>
  <si>
    <t xml:space="preserve">Planting </t>
  </si>
  <si>
    <t>Training</t>
  </si>
  <si>
    <t>Section 137</t>
  </si>
  <si>
    <t>Asset</t>
  </si>
  <si>
    <t>Chairmans Allowance</t>
  </si>
  <si>
    <t>VAT</t>
  </si>
  <si>
    <t>Total</t>
  </si>
  <si>
    <t>06.04.18</t>
  </si>
  <si>
    <t>ICCM</t>
  </si>
  <si>
    <t>Membership renewal</t>
  </si>
  <si>
    <t>√</t>
  </si>
  <si>
    <t>A Sissons</t>
  </si>
  <si>
    <t>Ground Maintenance - planting</t>
  </si>
  <si>
    <t>02.05.18</t>
  </si>
  <si>
    <t>DD</t>
  </si>
  <si>
    <t>PWLB</t>
  </si>
  <si>
    <t>May installment</t>
  </si>
  <si>
    <t>10.05.18</t>
  </si>
  <si>
    <t>D Hotson</t>
  </si>
  <si>
    <t>Salary April/May</t>
  </si>
  <si>
    <t>HMRC</t>
  </si>
  <si>
    <t>Tax April/May</t>
  </si>
  <si>
    <t>R Dixon</t>
  </si>
  <si>
    <t>Internal Audit Fee</t>
  </si>
  <si>
    <t>CC Garden Services</t>
  </si>
  <si>
    <t>Ground Maint - Church/Cemetery</t>
  </si>
  <si>
    <t>Kyanite</t>
  </si>
  <si>
    <t>Website Annual Hosting package</t>
  </si>
  <si>
    <t>14.05.18</t>
  </si>
  <si>
    <t>Zurich Municipal</t>
  </si>
  <si>
    <t>Insurance renewal</t>
  </si>
  <si>
    <t>VANL</t>
  </si>
  <si>
    <t>ERNLLCA</t>
  </si>
  <si>
    <t>CPRE</t>
  </si>
  <si>
    <t>B Brooks</t>
  </si>
  <si>
    <t>Trophy engraving</t>
  </si>
  <si>
    <t>Lindsey Age UK</t>
  </si>
  <si>
    <t>Donation</t>
  </si>
  <si>
    <t>04.06.18</t>
  </si>
  <si>
    <t>Humberside AID</t>
  </si>
  <si>
    <t>In-Bloom fund</t>
  </si>
  <si>
    <t>Turnbull</t>
  </si>
  <si>
    <t>14.06.18</t>
  </si>
  <si>
    <t xml:space="preserve">Salary </t>
  </si>
  <si>
    <t xml:space="preserve">Tax   </t>
  </si>
  <si>
    <t>Sturton Nurseries</t>
  </si>
  <si>
    <t>Ground Maint - Invoices 3, 4 &amp; 5</t>
  </si>
  <si>
    <t>NLC</t>
  </si>
  <si>
    <t>Cemetery Waste collection</t>
  </si>
  <si>
    <t>Ground maintance - planting</t>
  </si>
  <si>
    <t>The Bishop of Lincolns Reg</t>
  </si>
  <si>
    <t>Faculty Fee</t>
  </si>
  <si>
    <t>27.06.18</t>
  </si>
  <si>
    <t>Ground Maintenance - inv 6</t>
  </si>
  <si>
    <t>12.07.18</t>
  </si>
  <si>
    <t>Salary - July/Aug</t>
  </si>
  <si>
    <t>Tax - July/Aug</t>
  </si>
  <si>
    <t>16.08.18</t>
  </si>
  <si>
    <t>07.08.18</t>
  </si>
  <si>
    <t>Ground Maintenance - inv 7</t>
  </si>
  <si>
    <t>24.08.18</t>
  </si>
  <si>
    <t>Additional summer watering</t>
  </si>
  <si>
    <t>18.08.18</t>
  </si>
  <si>
    <t>VH Planning app</t>
  </si>
  <si>
    <t>20.09.18</t>
  </si>
  <si>
    <t>Salary</t>
  </si>
  <si>
    <t>Tax</t>
  </si>
  <si>
    <t>Ground Maintenance - inv 8 &amp; 9</t>
  </si>
  <si>
    <t>24.09.18</t>
  </si>
  <si>
    <t>HRRA</t>
  </si>
  <si>
    <t>01.10.18</t>
  </si>
  <si>
    <t>SLCC</t>
  </si>
  <si>
    <t>National Conference Fee</t>
  </si>
  <si>
    <t>PKF Littlejohn</t>
  </si>
  <si>
    <t>External Audit Fee</t>
  </si>
  <si>
    <t>15.10.18</t>
  </si>
  <si>
    <t>ICO</t>
  </si>
  <si>
    <t>Data Registration Fee</t>
  </si>
  <si>
    <t>Royal British Legion</t>
  </si>
  <si>
    <t>Poppy Wreaths x 3</t>
  </si>
  <si>
    <t>Brigg Rotary Club</t>
  </si>
  <si>
    <t>Purple4Polio Donation - Crocus</t>
  </si>
  <si>
    <t>Conference 2018 Fee</t>
  </si>
  <si>
    <t>Land Registry - Lease</t>
  </si>
  <si>
    <t>16.10.18</t>
  </si>
  <si>
    <t>Beacon event</t>
  </si>
  <si>
    <t>02.11.18</t>
  </si>
  <si>
    <t>Nov installment</t>
  </si>
  <si>
    <t>08.11.18</t>
  </si>
  <si>
    <t>Local Admin Book (shared costs)</t>
  </si>
  <si>
    <t>Village Hall bedding plants</t>
  </si>
  <si>
    <t>Streetscape</t>
  </si>
  <si>
    <t>Robinson Grove (grant funded)</t>
  </si>
  <si>
    <t>Methodist Hall</t>
  </si>
  <si>
    <t>Hire of room</t>
  </si>
  <si>
    <t>12.11.18</t>
  </si>
  <si>
    <t>19.11.18</t>
  </si>
  <si>
    <t>MD Signs</t>
  </si>
  <si>
    <t>Signage - Park</t>
  </si>
  <si>
    <t>13.12.18</t>
  </si>
  <si>
    <t>Cemetery Hedge &amp; box hedge</t>
  </si>
  <si>
    <t>D Stothard</t>
  </si>
  <si>
    <t>Back board - signage for park</t>
  </si>
  <si>
    <t>Ground Maintainance - planting</t>
  </si>
  <si>
    <t>17.12.18</t>
  </si>
  <si>
    <t>AA</t>
  </si>
  <si>
    <t>Skydive</t>
  </si>
  <si>
    <t>10.01.19</t>
  </si>
  <si>
    <t>Park opening ceremony refresh.</t>
  </si>
  <si>
    <t>Donation - Royal Naval, Royal Air Force, Merchant Navy</t>
  </si>
  <si>
    <t>Ground maintenance - planting</t>
  </si>
  <si>
    <t>Shires Bowls Club</t>
  </si>
  <si>
    <t>Humberside Glazing Ltd</t>
  </si>
  <si>
    <t>VH window</t>
  </si>
  <si>
    <t>15.01.19</t>
  </si>
  <si>
    <t>14.02.19</t>
  </si>
  <si>
    <t>Salary, expenses &amp; tax</t>
  </si>
  <si>
    <t>RFO Training seminar</t>
  </si>
  <si>
    <t xml:space="preserve">Winter In Bloom Funding </t>
  </si>
  <si>
    <t>28.02.19</t>
  </si>
  <si>
    <t>Hib Play Park winter maint</t>
  </si>
  <si>
    <t>14.03.19</t>
  </si>
  <si>
    <t>VisionICT</t>
  </si>
  <si>
    <t>Website, domain reg &amp; emails</t>
  </si>
  <si>
    <t>19.03.19</t>
  </si>
  <si>
    <t>Best Kept Village Entry Fee</t>
  </si>
  <si>
    <t>26.03.19</t>
  </si>
  <si>
    <t xml:space="preserve">Ground Maintenance </t>
  </si>
  <si>
    <t>Total Expenditure Y to D</t>
  </si>
  <si>
    <t>Date:</t>
  </si>
  <si>
    <t>Signed:</t>
  </si>
  <si>
    <t>Hibaldstow Parish Council - Income 2018/19</t>
  </si>
  <si>
    <t>Account 04717651</t>
  </si>
  <si>
    <t>Cemetery</t>
  </si>
  <si>
    <t>Misc</t>
  </si>
  <si>
    <t>Ref</t>
  </si>
  <si>
    <t>Detail</t>
  </si>
  <si>
    <t>Amount £</t>
  </si>
  <si>
    <t xml:space="preserve">Amount £ </t>
  </si>
  <si>
    <t>03.05.18</t>
  </si>
  <si>
    <t>Mr Bailey - Burial</t>
  </si>
  <si>
    <t>27.04.18</t>
  </si>
  <si>
    <t>BAC</t>
  </si>
  <si>
    <t>Precept</t>
  </si>
  <si>
    <t>08.06.18</t>
  </si>
  <si>
    <t>Mr Robinson - Cremation</t>
  </si>
  <si>
    <t>19.06.18</t>
  </si>
  <si>
    <t>Merlin Renewables - Beacon donation</t>
  </si>
  <si>
    <t>Mr Robinson - Memorial</t>
  </si>
  <si>
    <t>29.06.18</t>
  </si>
  <si>
    <t>NLC - In-Bloom funds</t>
  </si>
  <si>
    <t>Mr R Lister - Reserved plot</t>
  </si>
  <si>
    <t>06.11.18</t>
  </si>
  <si>
    <t>NLC - Robinson Grove funding</t>
  </si>
  <si>
    <t>22.06.18</t>
  </si>
  <si>
    <t>R Harrison - Memorial</t>
  </si>
  <si>
    <t>26.02.19</t>
  </si>
  <si>
    <t>NLC - In Bloom Winter fund</t>
  </si>
  <si>
    <t>K Barratt - Cremation</t>
  </si>
  <si>
    <t>22.08.18</t>
  </si>
  <si>
    <t>VHC - Planning App</t>
  </si>
  <si>
    <t>T Hunt - Cremation</t>
  </si>
  <si>
    <t>HMRC VAT refund</t>
  </si>
  <si>
    <t>19.07.18</t>
  </si>
  <si>
    <t>C Janney - Cremation</t>
  </si>
  <si>
    <t>05.12.18</t>
  </si>
  <si>
    <t xml:space="preserve">Streetscape - donation </t>
  </si>
  <si>
    <t>26.07.18</t>
  </si>
  <si>
    <t xml:space="preserve">C Janney - Memorial </t>
  </si>
  <si>
    <t>29.01.19</t>
  </si>
  <si>
    <t>WW1 NLC Fund</t>
  </si>
  <si>
    <t>12.10.18</t>
  </si>
  <si>
    <t>M Ramm Cremation</t>
  </si>
  <si>
    <t>24.12.18</t>
  </si>
  <si>
    <t>Remembrance Service funds</t>
  </si>
  <si>
    <t>09.11.18</t>
  </si>
  <si>
    <t>S Denton - Memorial</t>
  </si>
  <si>
    <t>Sub Total</t>
  </si>
  <si>
    <t>K Davis - Reserved plot</t>
  </si>
  <si>
    <t>29.11.18</t>
  </si>
  <si>
    <t>K Robinson - Memorial</t>
  </si>
  <si>
    <t>Account 28725573</t>
  </si>
  <si>
    <t>A Bailey - Memorial</t>
  </si>
  <si>
    <t>30.04.18</t>
  </si>
  <si>
    <t>Interest</t>
  </si>
  <si>
    <t>14.01.19</t>
  </si>
  <si>
    <t>M Wells interment</t>
  </si>
  <si>
    <t>31.05.18</t>
  </si>
  <si>
    <t>31.01.19</t>
  </si>
  <si>
    <t>V Brock - burial</t>
  </si>
  <si>
    <t>15.03.19</t>
  </si>
  <si>
    <t>P Taylor - memorial</t>
  </si>
  <si>
    <t>31.07.18</t>
  </si>
  <si>
    <t>28.03.19</t>
  </si>
  <si>
    <t>P Taylor - burial/reservations</t>
  </si>
  <si>
    <t>31.08.18</t>
  </si>
  <si>
    <t>28.09.18</t>
  </si>
  <si>
    <t>31.10.18</t>
  </si>
  <si>
    <t>30.11.18</t>
  </si>
  <si>
    <t>31.12.18</t>
  </si>
  <si>
    <t>29.03.19</t>
  </si>
  <si>
    <t>Total Income</t>
  </si>
  <si>
    <t>Hibaldstow Parish Council Final Accounts as at 31/03/19</t>
  </si>
  <si>
    <t xml:space="preserve">Summary of Receipts and Payments </t>
  </si>
  <si>
    <t>Receipts</t>
  </si>
  <si>
    <t>£</t>
  </si>
  <si>
    <t>Payments</t>
  </si>
  <si>
    <t>General Admin</t>
  </si>
  <si>
    <t>VAT return</t>
  </si>
  <si>
    <t>S137</t>
  </si>
  <si>
    <t>Cemetery revenue</t>
  </si>
  <si>
    <t>Donations</t>
  </si>
  <si>
    <t>Transparency Funding</t>
  </si>
  <si>
    <t>NLC Grant funding</t>
  </si>
  <si>
    <t>Play area refurb</t>
  </si>
  <si>
    <t xml:space="preserve">Account Reconciliation </t>
  </si>
  <si>
    <t>Opening Balance 01/04/18</t>
  </si>
  <si>
    <t>Current 04717651</t>
  </si>
  <si>
    <t>Reserve 28725573</t>
  </si>
  <si>
    <t>Add receipts</t>
  </si>
  <si>
    <t>Deduct payments</t>
  </si>
  <si>
    <t>Closing balance 13/03/19</t>
  </si>
  <si>
    <t>Bank Reconciliation</t>
  </si>
  <si>
    <t>The balance corresponds with bank statement as at 13th March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</si>
</sst>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5" x14ac:knownFonts="1">
    <font>
      <sz val="10"/>
      <name val="Arial"/>
    </font>
    <font>
      <sz val="10"/>
      <name val="Arial"/>
    </font>
    <font>
      <b/>
      <sz val="10.5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sz val="10.5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24">
    <xf numFmtId="0" fontId="0" fillId="0" borderId="0" xfId="0"/>
    <xf numFmtId="0" fontId="2" fillId="2" borderId="1" xfId="0" applyFont="1" applyFill="1" applyBorder="1" applyAlignment="1">
      <alignment horizontal="left" textRotation="90"/>
    </xf>
    <xf numFmtId="0" fontId="2" fillId="2" borderId="2" xfId="0" applyFont="1" applyFill="1" applyBorder="1" applyAlignment="1">
      <alignment horizontal="left" textRotation="90"/>
    </xf>
    <xf numFmtId="0" fontId="2" fillId="2" borderId="3" xfId="0" applyFont="1" applyFill="1" applyBorder="1" applyAlignment="1">
      <alignment horizontal="left" textRotation="90" wrapText="1"/>
    </xf>
    <xf numFmtId="0" fontId="2" fillId="2" borderId="3" xfId="0" applyFont="1" applyFill="1" applyBorder="1" applyAlignment="1">
      <alignment horizontal="left" textRotation="90"/>
    </xf>
    <xf numFmtId="4" fontId="2" fillId="2" borderId="3" xfId="0" applyNumberFormat="1" applyFont="1" applyFill="1" applyBorder="1" applyAlignment="1">
      <alignment horizontal="left" textRotation="90" wrapText="1"/>
    </xf>
    <xf numFmtId="164" fontId="2" fillId="2" borderId="3" xfId="0" applyNumberFormat="1" applyFont="1" applyFill="1" applyBorder="1" applyAlignment="1">
      <alignment horizontal="left" textRotation="90" wrapText="1"/>
    </xf>
    <xf numFmtId="2" fontId="2" fillId="2" borderId="3" xfId="0" applyNumberFormat="1" applyFont="1" applyFill="1" applyBorder="1" applyAlignment="1">
      <alignment horizontal="left" textRotation="90" wrapText="1"/>
    </xf>
    <xf numFmtId="4" fontId="2" fillId="2" borderId="4" xfId="0" applyNumberFormat="1" applyFont="1" applyFill="1" applyBorder="1" applyAlignment="1">
      <alignment horizontal="right" textRotation="90" wrapText="1"/>
    </xf>
    <xf numFmtId="0" fontId="1" fillId="0" borderId="0" xfId="0" applyFont="1" applyAlignment="1">
      <alignment horizontal="left" textRotation="90"/>
    </xf>
    <xf numFmtId="0" fontId="3" fillId="3" borderId="5" xfId="0" applyFont="1" applyFill="1" applyBorder="1"/>
    <xf numFmtId="0" fontId="3" fillId="3" borderId="6" xfId="0" applyFont="1" applyFill="1" applyBorder="1"/>
    <xf numFmtId="0" fontId="3" fillId="3" borderId="6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center" wrapText="1"/>
    </xf>
    <xf numFmtId="4" fontId="3" fillId="3" borderId="6" xfId="0" applyNumberFormat="1" applyFont="1" applyFill="1" applyBorder="1" applyAlignment="1">
      <alignment wrapText="1"/>
    </xf>
    <xf numFmtId="4" fontId="3" fillId="3" borderId="6" xfId="0" applyNumberFormat="1" applyFont="1" applyFill="1" applyBorder="1" applyAlignment="1">
      <alignment horizontal="right" wrapText="1"/>
    </xf>
    <xf numFmtId="2" fontId="3" fillId="3" borderId="6" xfId="0" applyNumberFormat="1" applyFont="1" applyFill="1" applyBorder="1" applyAlignment="1">
      <alignment horizontal="right" wrapText="1"/>
    </xf>
    <xf numFmtId="4" fontId="3" fillId="3" borderId="8" xfId="0" applyNumberFormat="1" applyFont="1" applyFill="1" applyBorder="1" applyAlignment="1">
      <alignment horizontal="right" wrapText="1"/>
    </xf>
    <xf numFmtId="4" fontId="1" fillId="0" borderId="0" xfId="0" applyNumberFormat="1" applyFont="1"/>
    <xf numFmtId="0" fontId="1" fillId="0" borderId="0" xfId="0" applyFont="1"/>
    <xf numFmtId="0" fontId="5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right"/>
    </xf>
    <xf numFmtId="0" fontId="4" fillId="0" borderId="7" xfId="0" applyFont="1" applyBorder="1" applyAlignment="1">
      <alignment horizontal="center" wrapText="1"/>
    </xf>
    <xf numFmtId="4" fontId="3" fillId="0" borderId="6" xfId="0" applyNumberFormat="1" applyFont="1" applyBorder="1" applyAlignment="1">
      <alignment wrapText="1"/>
    </xf>
    <xf numFmtId="4" fontId="3" fillId="0" borderId="6" xfId="0" applyNumberFormat="1" applyFont="1" applyBorder="1" applyAlignment="1">
      <alignment horizontal="right" wrapText="1"/>
    </xf>
    <xf numFmtId="2" fontId="3" fillId="0" borderId="6" xfId="0" applyNumberFormat="1" applyFont="1" applyBorder="1" applyAlignment="1">
      <alignment horizontal="right" wrapText="1"/>
    </xf>
    <xf numFmtId="4" fontId="3" fillId="0" borderId="8" xfId="0" applyNumberFormat="1" applyFont="1" applyBorder="1" applyAlignment="1">
      <alignment horizontal="right" wrapText="1"/>
    </xf>
    <xf numFmtId="0" fontId="3" fillId="0" borderId="7" xfId="0" applyFont="1" applyBorder="1"/>
    <xf numFmtId="0" fontId="3" fillId="0" borderId="7" xfId="0" applyFont="1" applyBorder="1" applyAlignment="1">
      <alignment horizontal="right"/>
    </xf>
    <xf numFmtId="4" fontId="3" fillId="0" borderId="7" xfId="0" applyNumberFormat="1" applyFont="1" applyBorder="1" applyAlignment="1">
      <alignment wrapText="1"/>
    </xf>
    <xf numFmtId="4" fontId="3" fillId="0" borderId="7" xfId="0" applyNumberFormat="1" applyFont="1" applyBorder="1" applyAlignment="1">
      <alignment horizontal="right" wrapText="1"/>
    </xf>
    <xf numFmtId="2" fontId="3" fillId="0" borderId="7" xfId="0" applyNumberFormat="1" applyFont="1" applyBorder="1" applyAlignment="1">
      <alignment horizontal="right" wrapText="1"/>
    </xf>
    <xf numFmtId="0" fontId="3" fillId="0" borderId="9" xfId="0" applyFont="1" applyBorder="1"/>
    <xf numFmtId="0" fontId="3" fillId="3" borderId="6" xfId="0" applyFont="1" applyFill="1" applyBorder="1" applyAlignment="1">
      <alignment wrapText="1"/>
    </xf>
    <xf numFmtId="164" fontId="6" fillId="3" borderId="1" xfId="0" applyNumberFormat="1" applyFont="1" applyFill="1" applyBorder="1"/>
    <xf numFmtId="164" fontId="6" fillId="3" borderId="3" xfId="0" applyNumberFormat="1" applyFont="1" applyFill="1" applyBorder="1"/>
    <xf numFmtId="0" fontId="7" fillId="3" borderId="3" xfId="0" applyFont="1" applyFill="1" applyBorder="1" applyAlignment="1">
      <alignment horizontal="center"/>
    </xf>
    <xf numFmtId="164" fontId="6" fillId="3" borderId="3" xfId="0" applyNumberFormat="1" applyFont="1" applyFill="1" applyBorder="1" applyAlignment="1">
      <alignment horizontal="right" wrapText="1"/>
    </xf>
    <xf numFmtId="164" fontId="6" fillId="3" borderId="4" xfId="0" applyNumberFormat="1" applyFont="1" applyFill="1" applyBorder="1" applyAlignment="1">
      <alignment horizontal="right" wrapText="1"/>
    </xf>
    <xf numFmtId="164" fontId="6" fillId="0" borderId="0" xfId="0" applyNumberFormat="1" applyFont="1"/>
    <xf numFmtId="164" fontId="6" fillId="3" borderId="10" xfId="0" applyNumberFormat="1" applyFont="1" applyFill="1" applyBorder="1"/>
    <xf numFmtId="164" fontId="6" fillId="3" borderId="0" xfId="0" applyNumberFormat="1" applyFont="1" applyFill="1"/>
    <xf numFmtId="0" fontId="7" fillId="3" borderId="0" xfId="0" applyFont="1" applyFill="1" applyAlignment="1">
      <alignment horizontal="center"/>
    </xf>
    <xf numFmtId="4" fontId="3" fillId="3" borderId="0" xfId="0" applyNumberFormat="1" applyFont="1" applyFill="1"/>
    <xf numFmtId="164" fontId="6" fillId="3" borderId="0" xfId="0" applyNumberFormat="1" applyFont="1" applyFill="1" applyAlignment="1">
      <alignment horizontal="right" wrapText="1"/>
    </xf>
    <xf numFmtId="164" fontId="6" fillId="3" borderId="11" xfId="0" applyNumberFormat="1" applyFont="1" applyFill="1" applyBorder="1" applyAlignment="1">
      <alignment horizontal="right" wrapText="1"/>
    </xf>
    <xf numFmtId="164" fontId="6" fillId="3" borderId="12" xfId="0" applyNumberFormat="1" applyFont="1" applyFill="1" applyBorder="1"/>
    <xf numFmtId="164" fontId="6" fillId="3" borderId="13" xfId="0" applyNumberFormat="1" applyFont="1" applyFill="1" applyBorder="1"/>
    <xf numFmtId="49" fontId="6" fillId="3" borderId="13" xfId="0" applyNumberFormat="1" applyFont="1" applyFill="1" applyBorder="1"/>
    <xf numFmtId="164" fontId="3" fillId="3" borderId="13" xfId="0" applyNumberFormat="1" applyFont="1" applyFill="1" applyBorder="1" applyAlignment="1">
      <alignment horizontal="right"/>
    </xf>
    <xf numFmtId="0" fontId="7" fillId="3" borderId="13" xfId="0" applyFont="1" applyFill="1" applyBorder="1" applyAlignment="1">
      <alignment horizontal="center"/>
    </xf>
    <xf numFmtId="4" fontId="3" fillId="3" borderId="13" xfId="0" applyNumberFormat="1" applyFont="1" applyFill="1" applyBorder="1"/>
    <xf numFmtId="164" fontId="3" fillId="3" borderId="13" xfId="0" applyNumberFormat="1" applyFont="1" applyFill="1" applyBorder="1" applyAlignment="1">
      <alignment horizontal="right" wrapText="1"/>
    </xf>
    <xf numFmtId="164" fontId="6" fillId="3" borderId="13" xfId="0" applyNumberFormat="1" applyFont="1" applyFill="1" applyBorder="1" applyAlignment="1">
      <alignment horizontal="right" wrapText="1"/>
    </xf>
    <xf numFmtId="164" fontId="6" fillId="3" borderId="14" xfId="0" applyNumberFormat="1" applyFont="1" applyFill="1" applyBorder="1" applyAlignment="1">
      <alignment horizontal="right" wrapText="1"/>
    </xf>
    <xf numFmtId="0" fontId="3" fillId="0" borderId="0" xfId="0" applyFont="1"/>
    <xf numFmtId="164" fontId="3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right" wrapText="1"/>
    </xf>
    <xf numFmtId="2" fontId="3" fillId="0" borderId="0" xfId="0" applyNumberFormat="1" applyFont="1" applyAlignment="1">
      <alignment horizontal="left" wrapText="1"/>
    </xf>
    <xf numFmtId="4" fontId="3" fillId="0" borderId="0" xfId="0" applyNumberFormat="1" applyFont="1" applyAlignment="1">
      <alignment horizontal="left" wrapText="1"/>
    </xf>
    <xf numFmtId="4" fontId="3" fillId="0" borderId="0" xfId="0" applyNumberFormat="1" applyFont="1" applyAlignment="1">
      <alignment horizontal="right" wrapText="1"/>
    </xf>
    <xf numFmtId="164" fontId="1" fillId="0" borderId="0" xfId="0" applyNumberFormat="1" applyFont="1"/>
    <xf numFmtId="0" fontId="6" fillId="0" borderId="0" xfId="0" applyFont="1"/>
    <xf numFmtId="4" fontId="3" fillId="0" borderId="0" xfId="0" applyNumberFormat="1" applyFont="1"/>
    <xf numFmtId="2" fontId="1" fillId="0" borderId="0" xfId="0" applyNumberFormat="1" applyFont="1" applyAlignment="1">
      <alignment horizontal="left" wrapText="1"/>
    </xf>
    <xf numFmtId="4" fontId="1" fillId="0" borderId="0" xfId="0" applyNumberFormat="1" applyFont="1" applyAlignment="1">
      <alignment horizontal="left" wrapText="1"/>
    </xf>
    <xf numFmtId="4" fontId="1" fillId="0" borderId="0" xfId="0" applyNumberFormat="1" applyFont="1" applyAlignment="1">
      <alignment horizontal="right" wrapText="1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 wrapText="1"/>
    </xf>
    <xf numFmtId="164" fontId="6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left"/>
    </xf>
    <xf numFmtId="0" fontId="9" fillId="0" borderId="0" xfId="0" applyFont="1"/>
    <xf numFmtId="4" fontId="9" fillId="0" borderId="0" xfId="0" applyNumberFormat="1" applyFont="1"/>
    <xf numFmtId="0" fontId="10" fillId="0" borderId="0" xfId="0" applyFont="1" applyAlignment="1">
      <alignment horizontal="left"/>
    </xf>
    <xf numFmtId="0" fontId="8" fillId="4" borderId="0" xfId="0" applyFont="1" applyFill="1" applyAlignment="1">
      <alignment horizontal="left"/>
    </xf>
    <xf numFmtId="4" fontId="8" fillId="4" borderId="0" xfId="0" applyNumberFormat="1" applyFont="1" applyFill="1" applyAlignment="1">
      <alignment horizontal="left"/>
    </xf>
    <xf numFmtId="4" fontId="8" fillId="0" borderId="0" xfId="0" applyNumberFormat="1" applyFont="1" applyAlignment="1">
      <alignment horizontal="left"/>
    </xf>
    <xf numFmtId="4" fontId="9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/>
    </xf>
    <xf numFmtId="4" fontId="8" fillId="0" borderId="0" xfId="0" applyNumberFormat="1" applyFont="1" applyAlignment="1">
      <alignment horizontal="right"/>
    </xf>
    <xf numFmtId="0" fontId="8" fillId="0" borderId="0" xfId="0" applyFont="1"/>
    <xf numFmtId="4" fontId="8" fillId="0" borderId="15" xfId="0" applyNumberFormat="1" applyFont="1" applyBorder="1"/>
    <xf numFmtId="0" fontId="10" fillId="4" borderId="0" xfId="0" applyFont="1" applyFill="1" applyAlignment="1">
      <alignment horizontal="left"/>
    </xf>
    <xf numFmtId="0" fontId="9" fillId="4" borderId="0" xfId="0" applyFont="1" applyFill="1"/>
    <xf numFmtId="0" fontId="11" fillId="5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164" fontId="11" fillId="5" borderId="0" xfId="0" applyNumberFormat="1" applyFont="1" applyFill="1" applyAlignment="1">
      <alignment horizontal="right"/>
    </xf>
    <xf numFmtId="4" fontId="8" fillId="0" borderId="16" xfId="0" applyNumberFormat="1" applyFont="1" applyBorder="1"/>
    <xf numFmtId="0" fontId="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" fontId="13" fillId="0" borderId="0" xfId="0" applyNumberFormat="1" applyFont="1"/>
    <xf numFmtId="0" fontId="13" fillId="0" borderId="0" xfId="0" applyFont="1"/>
    <xf numFmtId="0" fontId="6" fillId="0" borderId="0" xfId="0" applyFont="1" applyAlignment="1">
      <alignment horizontal="left"/>
    </xf>
    <xf numFmtId="4" fontId="1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right"/>
    </xf>
    <xf numFmtId="0" fontId="14" fillId="5" borderId="0" xfId="1" applyFont="1" applyFill="1"/>
    <xf numFmtId="0" fontId="3" fillId="0" borderId="0" xfId="1"/>
    <xf numFmtId="0" fontId="3" fillId="0" borderId="0" xfId="1"/>
    <xf numFmtId="0" fontId="14" fillId="0" borderId="0" xfId="1" applyFont="1"/>
    <xf numFmtId="0" fontId="6" fillId="4" borderId="0" xfId="1" applyFont="1" applyFill="1" applyAlignment="1">
      <alignment horizontal="left"/>
    </xf>
    <xf numFmtId="0" fontId="3" fillId="0" borderId="0" xfId="1" applyAlignment="1">
      <alignment horizontal="left"/>
    </xf>
    <xf numFmtId="0" fontId="3" fillId="0" borderId="0" xfId="1" applyAlignment="1">
      <alignment horizontal="left"/>
    </xf>
    <xf numFmtId="0" fontId="3" fillId="4" borderId="0" xfId="1" applyFill="1" applyAlignment="1">
      <alignment horizontal="left"/>
    </xf>
    <xf numFmtId="0" fontId="3" fillId="0" borderId="0" xfId="1" applyAlignment="1">
      <alignment horizontal="right"/>
    </xf>
    <xf numFmtId="17" fontId="3" fillId="0" borderId="0" xfId="1" applyNumberFormat="1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4" fontId="3" fillId="0" borderId="0" xfId="1" applyNumberFormat="1"/>
    <xf numFmtId="0" fontId="3" fillId="0" borderId="0" xfId="1" applyAlignment="1">
      <alignment wrapText="1"/>
    </xf>
    <xf numFmtId="4" fontId="6" fillId="0" borderId="17" xfId="1" applyNumberFormat="1" applyFont="1" applyBorder="1" applyAlignment="1">
      <alignment horizontal="right"/>
    </xf>
    <xf numFmtId="4" fontId="6" fillId="0" borderId="17" xfId="1" applyNumberFormat="1" applyFont="1" applyBorder="1"/>
    <xf numFmtId="2" fontId="3" fillId="0" borderId="0" xfId="1" applyNumberFormat="1"/>
    <xf numFmtId="0" fontId="6" fillId="4" borderId="0" xfId="1" applyFont="1" applyFill="1" applyAlignment="1">
      <alignment wrapText="1"/>
    </xf>
    <xf numFmtId="2" fontId="6" fillId="4" borderId="0" xfId="1" applyNumberFormat="1" applyFont="1" applyFill="1"/>
    <xf numFmtId="4" fontId="6" fillId="4" borderId="0" xfId="1" applyNumberFormat="1" applyFont="1" applyFill="1"/>
    <xf numFmtId="0" fontId="6" fillId="0" borderId="0" xfId="1" applyFont="1" applyAlignment="1">
      <alignment wrapText="1"/>
    </xf>
    <xf numFmtId="0" fontId="6" fillId="0" borderId="0" xfId="1" applyFont="1"/>
    <xf numFmtId="4" fontId="6" fillId="0" borderId="0" xfId="1" applyNumberFormat="1" applyFont="1"/>
  </cellXfs>
  <cellStyles count="2">
    <cellStyle name="Normal" xfId="0" builtinId="0"/>
    <cellStyle name="Normal 2 2" xfId="1" xr:uid="{A1ED2B91-DCC0-4C8C-AA44-CC8563E2C8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Local%20Settings\Temporary%20Internet%20Files\Content.IE5\3UO7FDKX\Budget04to05%252exls(1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05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91022-CFF8-488E-B729-1266D5A6D797}">
  <dimension ref="A1:X93"/>
  <sheetViews>
    <sheetView zoomScale="85" zoomScaleNormal="85" workbookViewId="0">
      <pane ySplit="1" topLeftCell="A59" activePane="bottomLeft" state="frozen"/>
      <selection pane="bottomLeft" activeCell="Y87" sqref="Y87"/>
    </sheetView>
  </sheetViews>
  <sheetFormatPr defaultRowHeight="12.75" x14ac:dyDescent="0.2"/>
  <cols>
    <col min="1" max="1" width="8.140625" style="19" bestFit="1" customWidth="1"/>
    <col min="2" max="2" width="4" style="19" bestFit="1" customWidth="1"/>
    <col min="3" max="3" width="5.140625" style="19" bestFit="1" customWidth="1"/>
    <col min="4" max="4" width="23.5703125" style="19" bestFit="1" customWidth="1"/>
    <col min="5" max="5" width="28.140625" style="19" bestFit="1" customWidth="1"/>
    <col min="6" max="6" width="3.28515625" style="19" bestFit="1" customWidth="1"/>
    <col min="7" max="7" width="9.28515625" style="67" bestFit="1" customWidth="1"/>
    <col min="8" max="8" width="9.28515625" style="72" bestFit="1" customWidth="1"/>
    <col min="9" max="10" width="7.7109375" style="68" bestFit="1" customWidth="1"/>
    <col min="11" max="11" width="7.7109375" style="68" customWidth="1"/>
    <col min="12" max="12" width="9.28515625" style="68" bestFit="1" customWidth="1"/>
    <col min="13" max="14" width="9.28515625" style="69" bestFit="1" customWidth="1"/>
    <col min="15" max="15" width="7.7109375" style="68" bestFit="1" customWidth="1"/>
    <col min="16" max="16" width="9.28515625" style="69" bestFit="1" customWidth="1"/>
    <col min="17" max="17" width="10.28515625" style="69" bestFit="1" customWidth="1"/>
    <col min="18" max="18" width="6" style="70" bestFit="1" customWidth="1"/>
    <col min="19" max="19" width="9.28515625" style="69" bestFit="1" customWidth="1"/>
    <col min="20" max="20" width="10.28515625" style="70" bestFit="1" customWidth="1"/>
    <col min="21" max="22" width="10.28515625" style="19" bestFit="1" customWidth="1"/>
    <col min="23" max="16384" width="9.140625" style="19"/>
  </cols>
  <sheetData>
    <row r="1" spans="1:24" s="9" customFormat="1" ht="97.5" customHeight="1" thickBot="1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5" t="s">
        <v>12</v>
      </c>
      <c r="N1" s="5" t="s">
        <v>13</v>
      </c>
      <c r="O1" s="7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</row>
    <row r="2" spans="1:24" ht="13.5" x14ac:dyDescent="0.2">
      <c r="A2" s="10" t="s">
        <v>20</v>
      </c>
      <c r="B2" s="11">
        <v>1</v>
      </c>
      <c r="C2" s="12"/>
      <c r="D2" s="11" t="s">
        <v>21</v>
      </c>
      <c r="E2" s="11" t="s">
        <v>22</v>
      </c>
      <c r="F2" s="13" t="s">
        <v>23</v>
      </c>
      <c r="G2" s="14">
        <v>90</v>
      </c>
      <c r="H2" s="15"/>
      <c r="I2" s="16"/>
      <c r="J2" s="16"/>
      <c r="K2" s="16"/>
      <c r="L2" s="16"/>
      <c r="M2" s="15"/>
      <c r="N2" s="15"/>
      <c r="O2" s="16"/>
      <c r="P2" s="15"/>
      <c r="Q2" s="15"/>
      <c r="R2" s="15"/>
      <c r="S2" s="15"/>
      <c r="T2" s="17">
        <f>SUM(G2:S2)</f>
        <v>90</v>
      </c>
      <c r="U2" s="18"/>
      <c r="X2" s="20"/>
    </row>
    <row r="3" spans="1:24" ht="13.5" x14ac:dyDescent="0.2">
      <c r="A3" s="10" t="s">
        <v>20</v>
      </c>
      <c r="B3" s="11">
        <v>2</v>
      </c>
      <c r="C3" s="12"/>
      <c r="D3" s="11" t="s">
        <v>24</v>
      </c>
      <c r="E3" s="11" t="s">
        <v>25</v>
      </c>
      <c r="F3" s="13" t="s">
        <v>23</v>
      </c>
      <c r="G3" s="14"/>
      <c r="H3" s="15"/>
      <c r="I3" s="16"/>
      <c r="J3" s="16"/>
      <c r="K3" s="16"/>
      <c r="L3" s="16"/>
      <c r="M3" s="15"/>
      <c r="N3" s="15">
        <v>176.92</v>
      </c>
      <c r="O3" s="16"/>
      <c r="P3" s="15"/>
      <c r="Q3" s="15"/>
      <c r="R3" s="15"/>
      <c r="S3" s="15"/>
      <c r="T3" s="17">
        <f t="shared" ref="T3:T69" si="0">SUM(G3:S3)</f>
        <v>176.92</v>
      </c>
      <c r="U3" s="18"/>
      <c r="X3" s="20"/>
    </row>
    <row r="4" spans="1:24" ht="13.5" x14ac:dyDescent="0.2">
      <c r="A4" s="10" t="s">
        <v>26</v>
      </c>
      <c r="B4" s="11"/>
      <c r="C4" s="12" t="s">
        <v>27</v>
      </c>
      <c r="D4" s="11" t="s">
        <v>28</v>
      </c>
      <c r="E4" s="11" t="s">
        <v>29</v>
      </c>
      <c r="F4" s="13" t="s">
        <v>23</v>
      </c>
      <c r="G4" s="14">
        <v>638.05999999999995</v>
      </c>
      <c r="H4" s="15"/>
      <c r="I4" s="16"/>
      <c r="J4" s="16"/>
      <c r="K4" s="16"/>
      <c r="L4" s="16"/>
      <c r="M4" s="15"/>
      <c r="N4" s="15"/>
      <c r="O4" s="16"/>
      <c r="P4" s="15"/>
      <c r="Q4" s="15"/>
      <c r="R4" s="15"/>
      <c r="S4" s="15"/>
      <c r="T4" s="17">
        <f t="shared" si="0"/>
        <v>638.05999999999995</v>
      </c>
      <c r="U4" s="18"/>
      <c r="X4" s="20"/>
    </row>
    <row r="5" spans="1:24" ht="13.5" x14ac:dyDescent="0.2">
      <c r="A5" s="10" t="s">
        <v>30</v>
      </c>
      <c r="B5" s="11">
        <v>3</v>
      </c>
      <c r="C5" s="12"/>
      <c r="D5" s="11" t="s">
        <v>31</v>
      </c>
      <c r="E5" s="11" t="s">
        <v>32</v>
      </c>
      <c r="F5" s="13" t="s">
        <v>23</v>
      </c>
      <c r="G5" s="14">
        <v>33.93</v>
      </c>
      <c r="H5" s="15">
        <v>421.92</v>
      </c>
      <c r="I5" s="16">
        <v>84.71</v>
      </c>
      <c r="J5" s="16"/>
      <c r="K5" s="16">
        <v>12.01</v>
      </c>
      <c r="L5" s="16">
        <v>31.96</v>
      </c>
      <c r="M5" s="15"/>
      <c r="N5" s="15"/>
      <c r="O5" s="16"/>
      <c r="P5" s="15"/>
      <c r="Q5" s="15"/>
      <c r="R5" s="15"/>
      <c r="S5" s="15">
        <v>9.52</v>
      </c>
      <c r="T5" s="17">
        <f t="shared" si="0"/>
        <v>594.05000000000007</v>
      </c>
      <c r="U5" s="18"/>
      <c r="X5" s="20"/>
    </row>
    <row r="6" spans="1:24" ht="13.5" x14ac:dyDescent="0.2">
      <c r="A6" s="10" t="s">
        <v>30</v>
      </c>
      <c r="B6" s="11">
        <v>4</v>
      </c>
      <c r="C6" s="12"/>
      <c r="D6" s="11" t="s">
        <v>33</v>
      </c>
      <c r="E6" s="11" t="s">
        <v>34</v>
      </c>
      <c r="F6" s="13" t="s">
        <v>23</v>
      </c>
      <c r="G6" s="14"/>
      <c r="H6" s="15"/>
      <c r="I6" s="16"/>
      <c r="J6" s="16">
        <v>98.6</v>
      </c>
      <c r="K6" s="16"/>
      <c r="L6" s="16"/>
      <c r="M6" s="15"/>
      <c r="N6" s="15"/>
      <c r="O6" s="16"/>
      <c r="P6" s="15"/>
      <c r="Q6" s="15"/>
      <c r="R6" s="15"/>
      <c r="S6" s="15"/>
      <c r="T6" s="17">
        <f t="shared" si="0"/>
        <v>98.6</v>
      </c>
      <c r="U6" s="18"/>
      <c r="X6" s="20"/>
    </row>
    <row r="7" spans="1:24" ht="13.5" x14ac:dyDescent="0.2">
      <c r="A7" s="10" t="s">
        <v>30</v>
      </c>
      <c r="B7" s="11">
        <v>5</v>
      </c>
      <c r="C7" s="12"/>
      <c r="D7" s="11" t="s">
        <v>35</v>
      </c>
      <c r="E7" s="11" t="s">
        <v>36</v>
      </c>
      <c r="F7" s="13" t="s">
        <v>23</v>
      </c>
      <c r="G7" s="14">
        <v>330</v>
      </c>
      <c r="H7" s="15"/>
      <c r="I7" s="16"/>
      <c r="J7" s="16"/>
      <c r="K7" s="16"/>
      <c r="L7" s="16"/>
      <c r="M7" s="15"/>
      <c r="N7" s="15"/>
      <c r="O7" s="16"/>
      <c r="P7" s="15"/>
      <c r="Q7" s="15"/>
      <c r="R7" s="15"/>
      <c r="S7" s="15"/>
      <c r="T7" s="17">
        <f t="shared" si="0"/>
        <v>330</v>
      </c>
      <c r="U7" s="18"/>
      <c r="X7" s="20"/>
    </row>
    <row r="8" spans="1:24" ht="13.5" x14ac:dyDescent="0.2">
      <c r="A8" s="10" t="s">
        <v>30</v>
      </c>
      <c r="B8" s="11">
        <v>6</v>
      </c>
      <c r="C8" s="12"/>
      <c r="D8" s="11" t="s">
        <v>37</v>
      </c>
      <c r="E8" s="11" t="s">
        <v>38</v>
      </c>
      <c r="F8" s="13" t="s">
        <v>23</v>
      </c>
      <c r="G8" s="14"/>
      <c r="H8" s="15"/>
      <c r="I8" s="16"/>
      <c r="J8" s="16"/>
      <c r="K8" s="16"/>
      <c r="L8" s="16"/>
      <c r="M8" s="15">
        <v>280</v>
      </c>
      <c r="N8" s="15"/>
      <c r="O8" s="16"/>
      <c r="P8" s="15"/>
      <c r="Q8" s="15"/>
      <c r="R8" s="15"/>
      <c r="S8" s="15"/>
      <c r="T8" s="17">
        <f t="shared" si="0"/>
        <v>280</v>
      </c>
      <c r="U8" s="18"/>
      <c r="X8" s="20"/>
    </row>
    <row r="9" spans="1:24" ht="13.5" x14ac:dyDescent="0.2">
      <c r="A9" s="10" t="s">
        <v>30</v>
      </c>
      <c r="B9" s="11">
        <v>7</v>
      </c>
      <c r="C9" s="12"/>
      <c r="D9" s="11" t="s">
        <v>39</v>
      </c>
      <c r="E9" s="11" t="s">
        <v>40</v>
      </c>
      <c r="F9" s="13" t="s">
        <v>23</v>
      </c>
      <c r="G9" s="14">
        <v>133.25</v>
      </c>
      <c r="H9" s="15"/>
      <c r="I9" s="16"/>
      <c r="J9" s="16"/>
      <c r="K9" s="16"/>
      <c r="L9" s="16"/>
      <c r="M9" s="15"/>
      <c r="N9" s="15"/>
      <c r="O9" s="16"/>
      <c r="P9" s="15"/>
      <c r="Q9" s="15"/>
      <c r="R9" s="15"/>
      <c r="S9" s="15">
        <v>26.65</v>
      </c>
      <c r="T9" s="17">
        <f t="shared" si="0"/>
        <v>159.9</v>
      </c>
      <c r="U9" s="18"/>
      <c r="X9" s="20"/>
    </row>
    <row r="10" spans="1:24" ht="13.5" x14ac:dyDescent="0.2">
      <c r="A10" s="10" t="s">
        <v>30</v>
      </c>
      <c r="B10" s="11">
        <v>8</v>
      </c>
      <c r="C10" s="12"/>
      <c r="D10" s="11" t="s">
        <v>24</v>
      </c>
      <c r="E10" s="11" t="s">
        <v>25</v>
      </c>
      <c r="F10" s="13" t="s">
        <v>23</v>
      </c>
      <c r="G10" s="14"/>
      <c r="H10" s="15"/>
      <c r="I10" s="16"/>
      <c r="J10" s="16"/>
      <c r="K10" s="16"/>
      <c r="L10" s="16"/>
      <c r="M10" s="15"/>
      <c r="N10" s="15">
        <v>506.92</v>
      </c>
      <c r="O10" s="16"/>
      <c r="P10" s="15"/>
      <c r="Q10" s="15"/>
      <c r="R10" s="15"/>
      <c r="S10" s="15"/>
      <c r="T10" s="17">
        <f t="shared" si="0"/>
        <v>506.92</v>
      </c>
      <c r="U10" s="18"/>
      <c r="X10" s="20"/>
    </row>
    <row r="11" spans="1:24" ht="13.5" x14ac:dyDescent="0.2">
      <c r="A11" s="21" t="s">
        <v>41</v>
      </c>
      <c r="B11" s="22">
        <v>9</v>
      </c>
      <c r="C11" s="23"/>
      <c r="D11" s="22" t="s">
        <v>42</v>
      </c>
      <c r="E11" s="22" t="s">
        <v>43</v>
      </c>
      <c r="F11" s="24" t="s">
        <v>23</v>
      </c>
      <c r="G11" s="25">
        <v>869.97</v>
      </c>
      <c r="H11" s="26"/>
      <c r="I11" s="27"/>
      <c r="J11" s="27"/>
      <c r="K11" s="27"/>
      <c r="L11" s="27"/>
      <c r="M11" s="26"/>
      <c r="N11" s="26"/>
      <c r="O11" s="27"/>
      <c r="P11" s="26"/>
      <c r="Q11" s="26"/>
      <c r="R11" s="26"/>
      <c r="S11" s="26"/>
      <c r="T11" s="28">
        <f t="shared" si="0"/>
        <v>869.97</v>
      </c>
      <c r="U11" s="18"/>
      <c r="X11" s="20"/>
    </row>
    <row r="12" spans="1:24" ht="13.5" x14ac:dyDescent="0.2">
      <c r="A12" s="21" t="s">
        <v>41</v>
      </c>
      <c r="B12" s="29">
        <v>10</v>
      </c>
      <c r="C12" s="30"/>
      <c r="D12" s="29" t="s">
        <v>44</v>
      </c>
      <c r="E12" s="29" t="s">
        <v>22</v>
      </c>
      <c r="F12" s="24" t="s">
        <v>23</v>
      </c>
      <c r="G12" s="31">
        <v>20</v>
      </c>
      <c r="H12" s="32"/>
      <c r="I12" s="33"/>
      <c r="J12" s="33"/>
      <c r="K12" s="33"/>
      <c r="L12" s="33"/>
      <c r="M12" s="32"/>
      <c r="N12" s="32"/>
      <c r="O12" s="33"/>
      <c r="P12" s="32"/>
      <c r="Q12" s="32"/>
      <c r="R12" s="32"/>
      <c r="S12" s="32"/>
      <c r="T12" s="28">
        <f t="shared" si="0"/>
        <v>20</v>
      </c>
      <c r="U12" s="18"/>
      <c r="X12" s="20"/>
    </row>
    <row r="13" spans="1:24" ht="13.5" x14ac:dyDescent="0.2">
      <c r="A13" s="21" t="s">
        <v>41</v>
      </c>
      <c r="B13" s="29">
        <v>11</v>
      </c>
      <c r="C13" s="30"/>
      <c r="D13" s="29" t="s">
        <v>45</v>
      </c>
      <c r="E13" s="29" t="s">
        <v>22</v>
      </c>
      <c r="F13" s="24" t="s">
        <v>23</v>
      </c>
      <c r="G13" s="31">
        <v>700.74</v>
      </c>
      <c r="H13" s="32"/>
      <c r="I13" s="33"/>
      <c r="J13" s="33"/>
      <c r="K13" s="33"/>
      <c r="L13" s="33"/>
      <c r="M13" s="32"/>
      <c r="N13" s="32"/>
      <c r="O13" s="33"/>
      <c r="P13" s="32"/>
      <c r="Q13" s="32"/>
      <c r="R13" s="32"/>
      <c r="S13" s="32"/>
      <c r="T13" s="28">
        <f t="shared" si="0"/>
        <v>700.74</v>
      </c>
      <c r="U13" s="18"/>
      <c r="X13" s="20"/>
    </row>
    <row r="14" spans="1:24" ht="13.5" x14ac:dyDescent="0.2">
      <c r="A14" s="21" t="s">
        <v>41</v>
      </c>
      <c r="B14" s="29">
        <v>12</v>
      </c>
      <c r="C14" s="30"/>
      <c r="D14" s="29" t="s">
        <v>46</v>
      </c>
      <c r="E14" s="29" t="s">
        <v>22</v>
      </c>
      <c r="F14" s="24" t="s">
        <v>23</v>
      </c>
      <c r="G14" s="31">
        <v>36</v>
      </c>
      <c r="H14" s="32"/>
      <c r="I14" s="33"/>
      <c r="J14" s="33"/>
      <c r="K14" s="33"/>
      <c r="L14" s="33"/>
      <c r="M14" s="32"/>
      <c r="N14" s="32"/>
      <c r="O14" s="33"/>
      <c r="P14" s="32"/>
      <c r="Q14" s="32"/>
      <c r="R14" s="32"/>
      <c r="S14" s="32"/>
      <c r="T14" s="28">
        <f t="shared" si="0"/>
        <v>36</v>
      </c>
      <c r="U14" s="18"/>
      <c r="X14" s="20"/>
    </row>
    <row r="15" spans="1:24" ht="13.5" x14ac:dyDescent="0.2">
      <c r="A15" s="21" t="s">
        <v>41</v>
      </c>
      <c r="B15" s="29">
        <v>13</v>
      </c>
      <c r="C15" s="30"/>
      <c r="D15" s="29" t="s">
        <v>47</v>
      </c>
      <c r="E15" s="29" t="s">
        <v>48</v>
      </c>
      <c r="F15" s="24" t="s">
        <v>23</v>
      </c>
      <c r="G15" s="31">
        <v>5.83</v>
      </c>
      <c r="H15" s="32"/>
      <c r="I15" s="33"/>
      <c r="J15" s="33"/>
      <c r="K15" s="33"/>
      <c r="L15" s="33"/>
      <c r="M15" s="32"/>
      <c r="N15" s="32"/>
      <c r="O15" s="33"/>
      <c r="P15" s="32"/>
      <c r="Q15" s="32"/>
      <c r="R15" s="32"/>
      <c r="S15" s="32">
        <v>1.17</v>
      </c>
      <c r="T15" s="28">
        <f t="shared" si="0"/>
        <v>7</v>
      </c>
      <c r="U15" s="18"/>
      <c r="X15" s="20"/>
    </row>
    <row r="16" spans="1:24" ht="13.5" x14ac:dyDescent="0.2">
      <c r="A16" s="21" t="s">
        <v>41</v>
      </c>
      <c r="B16" s="29">
        <v>14</v>
      </c>
      <c r="C16" s="30"/>
      <c r="D16" s="29" t="s">
        <v>49</v>
      </c>
      <c r="E16" s="29" t="s">
        <v>50</v>
      </c>
      <c r="F16" s="24" t="s">
        <v>23</v>
      </c>
      <c r="G16" s="31"/>
      <c r="H16" s="32"/>
      <c r="I16" s="33"/>
      <c r="J16" s="33"/>
      <c r="K16" s="33"/>
      <c r="L16" s="33"/>
      <c r="M16" s="32"/>
      <c r="N16" s="32"/>
      <c r="O16" s="33"/>
      <c r="P16" s="32">
        <v>50</v>
      </c>
      <c r="Q16" s="32"/>
      <c r="R16" s="32"/>
      <c r="S16" s="32"/>
      <c r="T16" s="28">
        <f t="shared" si="0"/>
        <v>50</v>
      </c>
      <c r="U16" s="18"/>
      <c r="X16" s="20"/>
    </row>
    <row r="17" spans="1:24" ht="13.5" x14ac:dyDescent="0.2">
      <c r="A17" s="34" t="s">
        <v>51</v>
      </c>
      <c r="B17" s="29">
        <v>15</v>
      </c>
      <c r="C17" s="30"/>
      <c r="D17" s="29" t="s">
        <v>52</v>
      </c>
      <c r="E17" s="29" t="s">
        <v>53</v>
      </c>
      <c r="F17" s="24" t="s">
        <v>23</v>
      </c>
      <c r="G17" s="31"/>
      <c r="H17" s="32"/>
      <c r="I17" s="33"/>
      <c r="J17" s="33"/>
      <c r="K17" s="33"/>
      <c r="L17" s="33"/>
      <c r="M17" s="32">
        <v>51</v>
      </c>
      <c r="N17" s="32"/>
      <c r="O17" s="33"/>
      <c r="P17" s="32"/>
      <c r="Q17" s="32"/>
      <c r="R17" s="32"/>
      <c r="S17" s="32">
        <v>10.199999999999999</v>
      </c>
      <c r="T17" s="28">
        <f t="shared" si="0"/>
        <v>61.2</v>
      </c>
      <c r="U17" s="18"/>
      <c r="X17" s="20"/>
    </row>
    <row r="18" spans="1:24" ht="13.5" x14ac:dyDescent="0.2">
      <c r="A18" s="34" t="s">
        <v>51</v>
      </c>
      <c r="B18" s="29">
        <v>16</v>
      </c>
      <c r="C18" s="30"/>
      <c r="D18" s="29" t="s">
        <v>54</v>
      </c>
      <c r="E18" s="29" t="s">
        <v>53</v>
      </c>
      <c r="F18" s="24" t="s">
        <v>23</v>
      </c>
      <c r="G18" s="31"/>
      <c r="H18" s="32"/>
      <c r="I18" s="33"/>
      <c r="J18" s="33"/>
      <c r="K18" s="33"/>
      <c r="L18" s="33"/>
      <c r="M18" s="32">
        <v>85.56</v>
      </c>
      <c r="N18" s="32"/>
      <c r="O18" s="33"/>
      <c r="P18" s="32"/>
      <c r="Q18" s="32"/>
      <c r="R18" s="32"/>
      <c r="S18" s="32">
        <v>17.11</v>
      </c>
      <c r="T18" s="28">
        <f t="shared" si="0"/>
        <v>102.67</v>
      </c>
      <c r="U18" s="18"/>
      <c r="X18" s="20"/>
    </row>
    <row r="19" spans="1:24" ht="13.5" x14ac:dyDescent="0.2">
      <c r="A19" s="34" t="s">
        <v>55</v>
      </c>
      <c r="B19" s="29">
        <v>17</v>
      </c>
      <c r="C19" s="30"/>
      <c r="D19" s="29" t="s">
        <v>31</v>
      </c>
      <c r="E19" s="29" t="s">
        <v>56</v>
      </c>
      <c r="F19" s="24" t="s">
        <v>23</v>
      </c>
      <c r="G19" s="31">
        <v>3.01</v>
      </c>
      <c r="H19" s="32">
        <v>209.66</v>
      </c>
      <c r="I19" s="33">
        <v>35.72</v>
      </c>
      <c r="J19" s="33"/>
      <c r="K19" s="33">
        <v>12.01</v>
      </c>
      <c r="L19" s="33">
        <v>10.72</v>
      </c>
      <c r="M19" s="32"/>
      <c r="N19" s="32"/>
      <c r="O19" s="33"/>
      <c r="P19" s="32"/>
      <c r="Q19" s="32"/>
      <c r="R19" s="32"/>
      <c r="S19" s="32">
        <v>1.44</v>
      </c>
      <c r="T19" s="28">
        <f t="shared" si="0"/>
        <v>272.56</v>
      </c>
      <c r="U19" s="18"/>
      <c r="X19" s="20"/>
    </row>
    <row r="20" spans="1:24" ht="13.5" x14ac:dyDescent="0.2">
      <c r="A20" s="34" t="s">
        <v>55</v>
      </c>
      <c r="B20" s="29">
        <v>18</v>
      </c>
      <c r="C20" s="30"/>
      <c r="D20" s="29" t="s">
        <v>33</v>
      </c>
      <c r="E20" s="29" t="s">
        <v>57</v>
      </c>
      <c r="F20" s="24" t="s">
        <v>23</v>
      </c>
      <c r="G20" s="31"/>
      <c r="H20" s="32"/>
      <c r="I20" s="33"/>
      <c r="J20" s="33">
        <v>50.6</v>
      </c>
      <c r="K20" s="33"/>
      <c r="L20" s="33"/>
      <c r="M20" s="32"/>
      <c r="N20" s="32"/>
      <c r="O20" s="33"/>
      <c r="P20" s="32"/>
      <c r="Q20" s="32"/>
      <c r="R20" s="32"/>
      <c r="S20" s="32"/>
      <c r="T20" s="28">
        <f t="shared" si="0"/>
        <v>50.6</v>
      </c>
      <c r="U20" s="18"/>
      <c r="X20" s="20"/>
    </row>
    <row r="21" spans="1:24" ht="13.5" x14ac:dyDescent="0.2">
      <c r="A21" s="34" t="s">
        <v>55</v>
      </c>
      <c r="B21" s="29">
        <v>19</v>
      </c>
      <c r="C21" s="30">
        <v>1532</v>
      </c>
      <c r="D21" s="29" t="s">
        <v>58</v>
      </c>
      <c r="E21" s="29" t="s">
        <v>53</v>
      </c>
      <c r="F21" s="24" t="s">
        <v>23</v>
      </c>
      <c r="G21" s="31"/>
      <c r="H21" s="32"/>
      <c r="I21" s="33"/>
      <c r="J21" s="33"/>
      <c r="K21" s="33"/>
      <c r="L21" s="33"/>
      <c r="M21" s="32"/>
      <c r="N21" s="32">
        <v>970</v>
      </c>
      <c r="O21" s="33"/>
      <c r="P21" s="32"/>
      <c r="Q21" s="32"/>
      <c r="R21" s="32"/>
      <c r="S21" s="32"/>
      <c r="T21" s="28">
        <f t="shared" si="0"/>
        <v>970</v>
      </c>
      <c r="U21" s="18"/>
      <c r="X21" s="20"/>
    </row>
    <row r="22" spans="1:24" ht="13.5" x14ac:dyDescent="0.2">
      <c r="A22" s="34" t="s">
        <v>55</v>
      </c>
      <c r="B22" s="22">
        <v>20</v>
      </c>
      <c r="C22" s="23"/>
      <c r="D22" s="22" t="s">
        <v>37</v>
      </c>
      <c r="E22" s="22" t="s">
        <v>59</v>
      </c>
      <c r="F22" s="24" t="s">
        <v>23</v>
      </c>
      <c r="G22" s="25"/>
      <c r="H22" s="26"/>
      <c r="I22" s="27"/>
      <c r="J22" s="27"/>
      <c r="K22" s="27"/>
      <c r="L22" s="27"/>
      <c r="M22" s="26">
        <v>420</v>
      </c>
      <c r="N22" s="26"/>
      <c r="O22" s="27"/>
      <c r="P22" s="26"/>
      <c r="Q22" s="26"/>
      <c r="R22" s="26"/>
      <c r="S22" s="26"/>
      <c r="T22" s="28">
        <f t="shared" si="0"/>
        <v>420</v>
      </c>
      <c r="U22" s="18"/>
      <c r="X22" s="20"/>
    </row>
    <row r="23" spans="1:24" ht="13.5" x14ac:dyDescent="0.2">
      <c r="A23" s="34" t="s">
        <v>55</v>
      </c>
      <c r="B23" s="22">
        <v>21</v>
      </c>
      <c r="C23" s="23"/>
      <c r="D23" s="22" t="s">
        <v>60</v>
      </c>
      <c r="E23" s="22" t="s">
        <v>61</v>
      </c>
      <c r="F23" s="24" t="s">
        <v>23</v>
      </c>
      <c r="G23" s="25">
        <v>371.4</v>
      </c>
      <c r="H23" s="26"/>
      <c r="I23" s="27"/>
      <c r="J23" s="27"/>
      <c r="K23" s="27"/>
      <c r="L23" s="27"/>
      <c r="M23" s="26"/>
      <c r="N23" s="26"/>
      <c r="O23" s="27"/>
      <c r="P23" s="26"/>
      <c r="Q23" s="26"/>
      <c r="R23" s="26"/>
      <c r="S23" s="26"/>
      <c r="T23" s="28">
        <f t="shared" si="0"/>
        <v>371.4</v>
      </c>
      <c r="U23" s="18"/>
      <c r="X23" s="20"/>
    </row>
    <row r="24" spans="1:24" ht="13.5" x14ac:dyDescent="0.2">
      <c r="A24" s="34" t="s">
        <v>55</v>
      </c>
      <c r="B24" s="22">
        <v>22</v>
      </c>
      <c r="C24" s="23"/>
      <c r="D24" s="22" t="s">
        <v>24</v>
      </c>
      <c r="E24" s="22" t="s">
        <v>62</v>
      </c>
      <c r="F24" s="24" t="s">
        <v>23</v>
      </c>
      <c r="G24" s="25"/>
      <c r="H24" s="26"/>
      <c r="I24" s="27"/>
      <c r="J24" s="27"/>
      <c r="K24" s="27"/>
      <c r="L24" s="27"/>
      <c r="M24" s="26"/>
      <c r="N24" s="26">
        <v>226.92</v>
      </c>
      <c r="O24" s="27"/>
      <c r="P24" s="26"/>
      <c r="Q24" s="26"/>
      <c r="R24" s="26"/>
      <c r="S24" s="26"/>
      <c r="T24" s="28">
        <f t="shared" si="0"/>
        <v>226.92</v>
      </c>
      <c r="U24" s="18"/>
      <c r="X24" s="20"/>
    </row>
    <row r="25" spans="1:24" ht="13.5" x14ac:dyDescent="0.2">
      <c r="A25" s="34" t="s">
        <v>55</v>
      </c>
      <c r="B25" s="22">
        <v>22</v>
      </c>
      <c r="C25" s="23"/>
      <c r="D25" s="22" t="s">
        <v>24</v>
      </c>
      <c r="E25" s="22" t="s">
        <v>53</v>
      </c>
      <c r="F25" s="24" t="s">
        <v>23</v>
      </c>
      <c r="G25" s="25"/>
      <c r="H25" s="26"/>
      <c r="I25" s="27"/>
      <c r="J25" s="27"/>
      <c r="K25" s="27"/>
      <c r="L25" s="27"/>
      <c r="M25" s="26"/>
      <c r="N25" s="26">
        <v>235</v>
      </c>
      <c r="O25" s="27"/>
      <c r="P25" s="26"/>
      <c r="Q25" s="26"/>
      <c r="R25" s="26"/>
      <c r="S25" s="26"/>
      <c r="T25" s="28">
        <f t="shared" si="0"/>
        <v>235</v>
      </c>
      <c r="U25" s="18"/>
      <c r="X25" s="20"/>
    </row>
    <row r="26" spans="1:24" ht="13.5" x14ac:dyDescent="0.2">
      <c r="A26" s="34" t="s">
        <v>55</v>
      </c>
      <c r="B26" s="29">
        <v>23</v>
      </c>
      <c r="C26" s="30">
        <v>1533</v>
      </c>
      <c r="D26" s="29" t="s">
        <v>63</v>
      </c>
      <c r="E26" s="29" t="s">
        <v>64</v>
      </c>
      <c r="F26" s="13" t="s">
        <v>23</v>
      </c>
      <c r="G26" s="31">
        <v>293.8</v>
      </c>
      <c r="H26" s="32"/>
      <c r="I26" s="33"/>
      <c r="J26" s="33"/>
      <c r="K26" s="33"/>
      <c r="L26" s="33"/>
      <c r="M26" s="32"/>
      <c r="N26" s="32"/>
      <c r="O26" s="33"/>
      <c r="P26" s="32"/>
      <c r="Q26" s="32"/>
      <c r="R26" s="32"/>
      <c r="S26" s="32"/>
      <c r="T26" s="28">
        <f t="shared" si="0"/>
        <v>293.8</v>
      </c>
      <c r="U26" s="18"/>
      <c r="X26" s="20"/>
    </row>
    <row r="27" spans="1:24" ht="13.5" x14ac:dyDescent="0.2">
      <c r="A27" s="10" t="s">
        <v>65</v>
      </c>
      <c r="B27" s="11">
        <v>24</v>
      </c>
      <c r="C27" s="12"/>
      <c r="D27" s="11" t="s">
        <v>37</v>
      </c>
      <c r="E27" s="11" t="s">
        <v>66</v>
      </c>
      <c r="F27" s="13" t="s">
        <v>23</v>
      </c>
      <c r="G27" s="14"/>
      <c r="H27" s="15"/>
      <c r="I27" s="16"/>
      <c r="J27" s="16"/>
      <c r="K27" s="16"/>
      <c r="L27" s="16"/>
      <c r="M27" s="15">
        <v>140</v>
      </c>
      <c r="N27" s="15"/>
      <c r="O27" s="16"/>
      <c r="P27" s="15"/>
      <c r="Q27" s="15"/>
      <c r="R27" s="15"/>
      <c r="S27" s="15"/>
      <c r="T27" s="17">
        <f t="shared" si="0"/>
        <v>140</v>
      </c>
      <c r="U27" s="18"/>
      <c r="X27" s="20"/>
    </row>
    <row r="28" spans="1:24" ht="13.5" x14ac:dyDescent="0.2">
      <c r="A28" s="10" t="s">
        <v>67</v>
      </c>
      <c r="B28" s="11">
        <v>25</v>
      </c>
      <c r="C28" s="12"/>
      <c r="D28" s="11" t="s">
        <v>31</v>
      </c>
      <c r="E28" s="11" t="s">
        <v>68</v>
      </c>
      <c r="F28" s="13" t="s">
        <v>23</v>
      </c>
      <c r="G28" s="14">
        <v>16.7</v>
      </c>
      <c r="H28" s="15">
        <v>419.52</v>
      </c>
      <c r="I28" s="16">
        <v>47.14</v>
      </c>
      <c r="J28" s="16"/>
      <c r="K28" s="16">
        <v>24.02</v>
      </c>
      <c r="L28" s="16">
        <v>10.7</v>
      </c>
      <c r="M28" s="15"/>
      <c r="N28" s="15"/>
      <c r="O28" s="16"/>
      <c r="P28" s="15"/>
      <c r="Q28" s="15"/>
      <c r="R28" s="15"/>
      <c r="S28" s="15">
        <v>3.72</v>
      </c>
      <c r="T28" s="17">
        <f t="shared" si="0"/>
        <v>521.79999999999995</v>
      </c>
      <c r="U28" s="18"/>
      <c r="X28" s="20"/>
    </row>
    <row r="29" spans="1:24" ht="13.5" x14ac:dyDescent="0.2">
      <c r="A29" s="10" t="s">
        <v>67</v>
      </c>
      <c r="B29" s="11">
        <v>26</v>
      </c>
      <c r="C29" s="12"/>
      <c r="D29" s="11" t="s">
        <v>33</v>
      </c>
      <c r="E29" s="11" t="s">
        <v>69</v>
      </c>
      <c r="F29" s="13" t="s">
        <v>23</v>
      </c>
      <c r="G29" s="14"/>
      <c r="H29" s="15"/>
      <c r="I29" s="16"/>
      <c r="J29" s="16">
        <v>101</v>
      </c>
      <c r="K29" s="16"/>
      <c r="L29" s="16"/>
      <c r="M29" s="15"/>
      <c r="N29" s="15"/>
      <c r="O29" s="16"/>
      <c r="P29" s="15"/>
      <c r="Q29" s="15"/>
      <c r="R29" s="15"/>
      <c r="S29" s="15"/>
      <c r="T29" s="17">
        <f t="shared" si="0"/>
        <v>101</v>
      </c>
      <c r="U29" s="18"/>
      <c r="X29" s="20"/>
    </row>
    <row r="30" spans="1:24" ht="13.5" x14ac:dyDescent="0.2">
      <c r="A30" s="10" t="s">
        <v>67</v>
      </c>
      <c r="B30" s="11">
        <v>27</v>
      </c>
      <c r="C30" s="12"/>
      <c r="D30" s="11" t="s">
        <v>24</v>
      </c>
      <c r="E30" s="11" t="s">
        <v>25</v>
      </c>
      <c r="F30" s="13" t="s">
        <v>23</v>
      </c>
      <c r="G30" s="14"/>
      <c r="H30" s="15"/>
      <c r="I30" s="16"/>
      <c r="J30" s="16"/>
      <c r="K30" s="16"/>
      <c r="L30" s="16"/>
      <c r="M30" s="15"/>
      <c r="N30" s="15">
        <v>226.92</v>
      </c>
      <c r="O30" s="16"/>
      <c r="P30" s="15"/>
      <c r="Q30" s="15"/>
      <c r="R30" s="15"/>
      <c r="S30" s="15"/>
      <c r="T30" s="17">
        <f t="shared" si="0"/>
        <v>226.92</v>
      </c>
      <c r="U30" s="18"/>
      <c r="X30" s="20"/>
    </row>
    <row r="31" spans="1:24" ht="13.5" x14ac:dyDescent="0.2">
      <c r="A31" s="10" t="s">
        <v>70</v>
      </c>
      <c r="B31" s="11">
        <v>28</v>
      </c>
      <c r="C31" s="12"/>
      <c r="D31" s="11" t="s">
        <v>24</v>
      </c>
      <c r="E31" s="11" t="s">
        <v>25</v>
      </c>
      <c r="F31" s="13" t="s">
        <v>23</v>
      </c>
      <c r="G31" s="14"/>
      <c r="H31" s="15"/>
      <c r="I31" s="16"/>
      <c r="J31" s="16"/>
      <c r="K31" s="16"/>
      <c r="L31" s="16"/>
      <c r="M31" s="15"/>
      <c r="N31" s="15">
        <v>226.92</v>
      </c>
      <c r="O31" s="16"/>
      <c r="P31" s="15"/>
      <c r="Q31" s="15"/>
      <c r="R31" s="15"/>
      <c r="S31" s="15"/>
      <c r="T31" s="17">
        <f t="shared" si="0"/>
        <v>226.92</v>
      </c>
      <c r="U31" s="18"/>
      <c r="V31" s="18"/>
      <c r="X31" s="20"/>
    </row>
    <row r="32" spans="1:24" ht="13.5" x14ac:dyDescent="0.2">
      <c r="A32" s="10" t="s">
        <v>71</v>
      </c>
      <c r="B32" s="11">
        <v>29</v>
      </c>
      <c r="C32" s="12"/>
      <c r="D32" s="11" t="s">
        <v>37</v>
      </c>
      <c r="E32" s="11" t="s">
        <v>72</v>
      </c>
      <c r="F32" s="13" t="s">
        <v>23</v>
      </c>
      <c r="G32" s="14"/>
      <c r="H32" s="15"/>
      <c r="I32" s="16"/>
      <c r="J32" s="16"/>
      <c r="K32" s="16"/>
      <c r="L32" s="16"/>
      <c r="M32" s="15">
        <v>140</v>
      </c>
      <c r="N32" s="15"/>
      <c r="O32" s="16"/>
      <c r="P32" s="15"/>
      <c r="Q32" s="15"/>
      <c r="R32" s="15"/>
      <c r="S32" s="15"/>
      <c r="T32" s="17">
        <f t="shared" si="0"/>
        <v>140</v>
      </c>
      <c r="U32" s="18"/>
      <c r="V32" s="18"/>
      <c r="X32" s="20"/>
    </row>
    <row r="33" spans="1:24" ht="13.5" x14ac:dyDescent="0.2">
      <c r="A33" s="10" t="s">
        <v>73</v>
      </c>
      <c r="B33" s="11">
        <v>30</v>
      </c>
      <c r="C33" s="12"/>
      <c r="D33" s="11" t="s">
        <v>24</v>
      </c>
      <c r="E33" s="11" t="s">
        <v>74</v>
      </c>
      <c r="F33" s="13" t="s">
        <v>23</v>
      </c>
      <c r="G33" s="14"/>
      <c r="H33" s="15"/>
      <c r="I33" s="16"/>
      <c r="J33" s="16"/>
      <c r="K33" s="16"/>
      <c r="L33" s="16"/>
      <c r="M33" s="15"/>
      <c r="N33" s="15">
        <v>74</v>
      </c>
      <c r="O33" s="16"/>
      <c r="P33" s="15"/>
      <c r="Q33" s="15"/>
      <c r="R33" s="15"/>
      <c r="S33" s="15"/>
      <c r="T33" s="17">
        <f t="shared" si="0"/>
        <v>74</v>
      </c>
      <c r="U33" s="18"/>
      <c r="V33" s="18"/>
      <c r="X33" s="20"/>
    </row>
    <row r="34" spans="1:24" ht="13.5" x14ac:dyDescent="0.2">
      <c r="A34" s="10" t="s">
        <v>75</v>
      </c>
      <c r="B34" s="11">
        <v>31</v>
      </c>
      <c r="C34" s="12"/>
      <c r="D34" s="11" t="s">
        <v>60</v>
      </c>
      <c r="E34" s="11" t="s">
        <v>76</v>
      </c>
      <c r="F34" s="13" t="s">
        <v>23</v>
      </c>
      <c r="G34" s="14">
        <v>117</v>
      </c>
      <c r="H34" s="15"/>
      <c r="I34" s="16"/>
      <c r="J34" s="16"/>
      <c r="K34" s="16"/>
      <c r="L34" s="16"/>
      <c r="M34" s="15"/>
      <c r="N34" s="15"/>
      <c r="O34" s="16"/>
      <c r="P34" s="15"/>
      <c r="Q34" s="15"/>
      <c r="R34" s="15"/>
      <c r="S34" s="15"/>
      <c r="T34" s="17">
        <f t="shared" si="0"/>
        <v>117</v>
      </c>
      <c r="U34" s="18"/>
      <c r="V34" s="18"/>
      <c r="X34" s="20"/>
    </row>
    <row r="35" spans="1:24" ht="13.5" x14ac:dyDescent="0.2">
      <c r="A35" s="10" t="s">
        <v>77</v>
      </c>
      <c r="B35" s="11">
        <v>32</v>
      </c>
      <c r="C35" s="12"/>
      <c r="D35" s="11" t="s">
        <v>31</v>
      </c>
      <c r="E35" s="11" t="s">
        <v>78</v>
      </c>
      <c r="F35" s="13" t="s">
        <v>23</v>
      </c>
      <c r="G35" s="14">
        <v>79.05</v>
      </c>
      <c r="H35" s="15">
        <v>209.66</v>
      </c>
      <c r="I35" s="16">
        <v>39.32</v>
      </c>
      <c r="J35" s="16"/>
      <c r="K35" s="16">
        <v>12.01</v>
      </c>
      <c r="L35" s="16">
        <v>31.81</v>
      </c>
      <c r="M35" s="15"/>
      <c r="N35" s="15"/>
      <c r="O35" s="16"/>
      <c r="P35" s="15"/>
      <c r="Q35" s="15"/>
      <c r="R35" s="15"/>
      <c r="S35" s="15">
        <v>11.8</v>
      </c>
      <c r="T35" s="17">
        <f t="shared" si="0"/>
        <v>383.65</v>
      </c>
      <c r="U35" s="18"/>
      <c r="V35" s="18"/>
      <c r="X35" s="20"/>
    </row>
    <row r="36" spans="1:24" ht="13.5" x14ac:dyDescent="0.2">
      <c r="A36" s="10" t="s">
        <v>77</v>
      </c>
      <c r="B36" s="11">
        <v>33</v>
      </c>
      <c r="C36" s="12"/>
      <c r="D36" s="11" t="s">
        <v>33</v>
      </c>
      <c r="E36" s="11" t="s">
        <v>79</v>
      </c>
      <c r="F36" s="13" t="s">
        <v>23</v>
      </c>
      <c r="G36" s="14"/>
      <c r="H36" s="15"/>
      <c r="I36" s="16"/>
      <c r="J36" s="16">
        <v>50.6</v>
      </c>
      <c r="K36" s="16"/>
      <c r="L36" s="16"/>
      <c r="M36" s="15"/>
      <c r="N36" s="15"/>
      <c r="O36" s="16"/>
      <c r="P36" s="15"/>
      <c r="Q36" s="15"/>
      <c r="R36" s="15"/>
      <c r="S36" s="15"/>
      <c r="T36" s="17">
        <f t="shared" si="0"/>
        <v>50.6</v>
      </c>
      <c r="U36" s="18"/>
      <c r="V36" s="18"/>
      <c r="X36" s="20"/>
    </row>
    <row r="37" spans="1:24" ht="13.5" x14ac:dyDescent="0.2">
      <c r="A37" s="10" t="s">
        <v>77</v>
      </c>
      <c r="B37" s="11">
        <v>34</v>
      </c>
      <c r="C37" s="12"/>
      <c r="D37" s="11" t="s">
        <v>37</v>
      </c>
      <c r="E37" s="11" t="s">
        <v>80</v>
      </c>
      <c r="F37" s="13" t="s">
        <v>23</v>
      </c>
      <c r="G37" s="14"/>
      <c r="H37" s="15"/>
      <c r="I37" s="16"/>
      <c r="J37" s="16"/>
      <c r="K37" s="16"/>
      <c r="L37" s="16"/>
      <c r="M37" s="15">
        <v>280</v>
      </c>
      <c r="N37" s="15"/>
      <c r="O37" s="16"/>
      <c r="P37" s="15"/>
      <c r="Q37" s="15"/>
      <c r="R37" s="15"/>
      <c r="S37" s="15"/>
      <c r="T37" s="17">
        <f t="shared" si="0"/>
        <v>280</v>
      </c>
      <c r="U37" s="18"/>
      <c r="V37" s="18"/>
      <c r="X37" s="20"/>
    </row>
    <row r="38" spans="1:24" ht="13.5" x14ac:dyDescent="0.2">
      <c r="A38" s="10" t="s">
        <v>77</v>
      </c>
      <c r="B38" s="11">
        <v>35</v>
      </c>
      <c r="C38" s="12"/>
      <c r="D38" s="11" t="s">
        <v>24</v>
      </c>
      <c r="E38" s="11" t="s">
        <v>25</v>
      </c>
      <c r="F38" s="13" t="s">
        <v>23</v>
      </c>
      <c r="G38" s="14"/>
      <c r="H38" s="15"/>
      <c r="I38" s="16"/>
      <c r="J38" s="16"/>
      <c r="K38" s="16"/>
      <c r="L38" s="16"/>
      <c r="M38" s="15"/>
      <c r="N38" s="15">
        <v>226.92</v>
      </c>
      <c r="O38" s="16"/>
      <c r="P38" s="15"/>
      <c r="Q38" s="15"/>
      <c r="R38" s="15"/>
      <c r="S38" s="15"/>
      <c r="T38" s="17">
        <f t="shared" si="0"/>
        <v>226.92</v>
      </c>
      <c r="U38" s="18"/>
      <c r="V38" s="18"/>
      <c r="X38" s="20"/>
    </row>
    <row r="39" spans="1:24" ht="13.5" x14ac:dyDescent="0.2">
      <c r="A39" s="10" t="s">
        <v>81</v>
      </c>
      <c r="B39" s="11">
        <v>36</v>
      </c>
      <c r="C39" s="12"/>
      <c r="D39" s="11" t="s">
        <v>82</v>
      </c>
      <c r="E39" s="11" t="s">
        <v>22</v>
      </c>
      <c r="F39" s="13" t="s">
        <v>23</v>
      </c>
      <c r="G39" s="14">
        <v>25</v>
      </c>
      <c r="H39" s="15"/>
      <c r="I39" s="16"/>
      <c r="J39" s="16"/>
      <c r="K39" s="16"/>
      <c r="L39" s="16"/>
      <c r="M39" s="15"/>
      <c r="N39" s="15"/>
      <c r="O39" s="16"/>
      <c r="P39" s="15"/>
      <c r="Q39" s="15"/>
      <c r="R39" s="15"/>
      <c r="S39" s="15"/>
      <c r="T39" s="17">
        <f t="shared" si="0"/>
        <v>25</v>
      </c>
      <c r="U39" s="18"/>
      <c r="V39" s="18"/>
      <c r="X39" s="20"/>
    </row>
    <row r="40" spans="1:24" ht="13.5" x14ac:dyDescent="0.2">
      <c r="A40" s="10" t="s">
        <v>83</v>
      </c>
      <c r="B40" s="11">
        <v>37</v>
      </c>
      <c r="C40" s="12"/>
      <c r="D40" s="11" t="s">
        <v>84</v>
      </c>
      <c r="E40" s="11" t="s">
        <v>85</v>
      </c>
      <c r="F40" s="13" t="s">
        <v>23</v>
      </c>
      <c r="G40" s="14"/>
      <c r="H40" s="15"/>
      <c r="I40" s="16"/>
      <c r="J40" s="16"/>
      <c r="K40" s="16"/>
      <c r="L40" s="16"/>
      <c r="M40" s="15"/>
      <c r="N40" s="15"/>
      <c r="O40" s="16">
        <v>15</v>
      </c>
      <c r="P40" s="15"/>
      <c r="Q40" s="15"/>
      <c r="R40" s="15"/>
      <c r="S40" s="15">
        <v>3</v>
      </c>
      <c r="T40" s="17">
        <f t="shared" si="0"/>
        <v>18</v>
      </c>
      <c r="U40" s="18"/>
      <c r="V40" s="18"/>
      <c r="X40" s="20"/>
    </row>
    <row r="41" spans="1:24" ht="13.5" x14ac:dyDescent="0.2">
      <c r="A41" s="10" t="s">
        <v>83</v>
      </c>
      <c r="B41" s="11">
        <v>38</v>
      </c>
      <c r="C41" s="12"/>
      <c r="D41" s="11" t="s">
        <v>86</v>
      </c>
      <c r="E41" s="11" t="s">
        <v>87</v>
      </c>
      <c r="F41" s="13" t="s">
        <v>23</v>
      </c>
      <c r="G41" s="14">
        <v>300</v>
      </c>
      <c r="H41" s="15"/>
      <c r="I41" s="16"/>
      <c r="J41" s="16"/>
      <c r="K41" s="16"/>
      <c r="L41" s="16"/>
      <c r="M41" s="15"/>
      <c r="N41" s="15"/>
      <c r="O41" s="16"/>
      <c r="P41" s="15"/>
      <c r="Q41" s="15"/>
      <c r="R41" s="15"/>
      <c r="S41" s="15">
        <v>60</v>
      </c>
      <c r="T41" s="17">
        <f t="shared" si="0"/>
        <v>360</v>
      </c>
      <c r="U41" s="18"/>
      <c r="V41" s="18"/>
      <c r="X41" s="20"/>
    </row>
    <row r="42" spans="1:24" ht="13.5" x14ac:dyDescent="0.2">
      <c r="A42" s="10" t="s">
        <v>88</v>
      </c>
      <c r="B42" s="11">
        <v>39</v>
      </c>
      <c r="C42" s="12"/>
      <c r="D42" s="11" t="s">
        <v>31</v>
      </c>
      <c r="E42" s="11" t="s">
        <v>78</v>
      </c>
      <c r="F42" s="13" t="s">
        <v>23</v>
      </c>
      <c r="G42" s="14">
        <v>28.71</v>
      </c>
      <c r="H42" s="15">
        <v>209.66</v>
      </c>
      <c r="I42" s="16">
        <v>42.47</v>
      </c>
      <c r="J42" s="16"/>
      <c r="K42" s="16">
        <v>12.01</v>
      </c>
      <c r="L42" s="16"/>
      <c r="M42" s="15"/>
      <c r="N42" s="15"/>
      <c r="O42" s="16"/>
      <c r="P42" s="15"/>
      <c r="Q42" s="15"/>
      <c r="R42" s="15"/>
      <c r="S42" s="15">
        <v>5.28</v>
      </c>
      <c r="T42" s="17">
        <f t="shared" si="0"/>
        <v>298.13</v>
      </c>
      <c r="U42" s="18"/>
      <c r="V42" s="18"/>
      <c r="X42" s="20"/>
    </row>
    <row r="43" spans="1:24" ht="13.5" x14ac:dyDescent="0.2">
      <c r="A43" s="10" t="s">
        <v>88</v>
      </c>
      <c r="B43" s="11">
        <v>40</v>
      </c>
      <c r="C43" s="12"/>
      <c r="D43" s="11" t="s">
        <v>33</v>
      </c>
      <c r="E43" s="11" t="s">
        <v>79</v>
      </c>
      <c r="F43" s="13" t="s">
        <v>23</v>
      </c>
      <c r="G43" s="14"/>
      <c r="H43" s="15"/>
      <c r="I43" s="16"/>
      <c r="J43" s="16">
        <v>50.6</v>
      </c>
      <c r="K43" s="16"/>
      <c r="L43" s="16"/>
      <c r="M43" s="15"/>
      <c r="N43" s="15"/>
      <c r="O43" s="16"/>
      <c r="P43" s="15"/>
      <c r="Q43" s="15"/>
      <c r="R43" s="15"/>
      <c r="S43" s="15"/>
      <c r="T43" s="17">
        <f t="shared" si="0"/>
        <v>50.6</v>
      </c>
      <c r="U43" s="18"/>
      <c r="V43" s="18"/>
      <c r="X43" s="20"/>
    </row>
    <row r="44" spans="1:24" ht="13.5" x14ac:dyDescent="0.2">
      <c r="A44" s="10" t="s">
        <v>88</v>
      </c>
      <c r="B44" s="11">
        <v>41</v>
      </c>
      <c r="C44" s="12"/>
      <c r="D44" s="11" t="s">
        <v>24</v>
      </c>
      <c r="E44" s="11" t="s">
        <v>25</v>
      </c>
      <c r="F44" s="13" t="s">
        <v>23</v>
      </c>
      <c r="G44" s="14"/>
      <c r="H44" s="15"/>
      <c r="I44" s="16"/>
      <c r="J44" s="16"/>
      <c r="K44" s="16"/>
      <c r="L44" s="16"/>
      <c r="M44" s="15"/>
      <c r="N44" s="15">
        <v>566.91999999999996</v>
      </c>
      <c r="O44" s="16"/>
      <c r="P44" s="15"/>
      <c r="Q44" s="15"/>
      <c r="R44" s="15"/>
      <c r="S44" s="15"/>
      <c r="T44" s="17">
        <f t="shared" si="0"/>
        <v>566.91999999999996</v>
      </c>
      <c r="U44" s="18"/>
      <c r="V44" s="18"/>
      <c r="X44" s="20"/>
    </row>
    <row r="45" spans="1:24" ht="13.5" x14ac:dyDescent="0.2">
      <c r="A45" s="10" t="s">
        <v>88</v>
      </c>
      <c r="B45" s="11">
        <v>42</v>
      </c>
      <c r="C45" s="12" t="s">
        <v>27</v>
      </c>
      <c r="D45" s="11" t="s">
        <v>89</v>
      </c>
      <c r="E45" s="11" t="s">
        <v>90</v>
      </c>
      <c r="F45" s="13" t="s">
        <v>23</v>
      </c>
      <c r="G45" s="14">
        <v>35</v>
      </c>
      <c r="H45" s="15"/>
      <c r="I45" s="16"/>
      <c r="J45" s="16"/>
      <c r="K45" s="16"/>
      <c r="L45" s="16"/>
      <c r="M45" s="15"/>
      <c r="N45" s="15"/>
      <c r="O45" s="16"/>
      <c r="P45" s="15"/>
      <c r="Q45" s="15"/>
      <c r="R45" s="15"/>
      <c r="S45" s="15"/>
      <c r="T45" s="17">
        <f t="shared" si="0"/>
        <v>35</v>
      </c>
      <c r="U45" s="18"/>
      <c r="V45" s="18"/>
      <c r="X45" s="20"/>
    </row>
    <row r="46" spans="1:24" ht="13.5" x14ac:dyDescent="0.2">
      <c r="A46" s="10" t="s">
        <v>88</v>
      </c>
      <c r="B46" s="11">
        <v>43</v>
      </c>
      <c r="C46" s="12"/>
      <c r="D46" s="11" t="s">
        <v>91</v>
      </c>
      <c r="E46" s="11" t="s">
        <v>92</v>
      </c>
      <c r="F46" s="13" t="s">
        <v>23</v>
      </c>
      <c r="G46" s="14"/>
      <c r="H46" s="15"/>
      <c r="I46" s="16"/>
      <c r="J46" s="16"/>
      <c r="K46" s="16"/>
      <c r="L46" s="16"/>
      <c r="M46" s="15"/>
      <c r="N46" s="15"/>
      <c r="O46" s="16"/>
      <c r="P46" s="15">
        <v>75</v>
      </c>
      <c r="Q46" s="15"/>
      <c r="R46" s="15"/>
      <c r="S46" s="15"/>
      <c r="T46" s="17">
        <f t="shared" si="0"/>
        <v>75</v>
      </c>
      <c r="U46" s="18"/>
      <c r="V46" s="18"/>
      <c r="X46" s="20"/>
    </row>
    <row r="47" spans="1:24" ht="13.5" x14ac:dyDescent="0.2">
      <c r="A47" s="10" t="s">
        <v>88</v>
      </c>
      <c r="B47" s="11">
        <v>44</v>
      </c>
      <c r="C47" s="12"/>
      <c r="D47" s="11" t="s">
        <v>93</v>
      </c>
      <c r="E47" s="11" t="s">
        <v>94</v>
      </c>
      <c r="F47" s="13" t="s">
        <v>23</v>
      </c>
      <c r="G47" s="14"/>
      <c r="H47" s="15"/>
      <c r="I47" s="16"/>
      <c r="J47" s="16"/>
      <c r="K47" s="16"/>
      <c r="L47" s="16"/>
      <c r="M47" s="15"/>
      <c r="N47" s="15"/>
      <c r="O47" s="16"/>
      <c r="P47" s="15">
        <v>30</v>
      </c>
      <c r="Q47" s="15"/>
      <c r="R47" s="15"/>
      <c r="S47" s="15"/>
      <c r="T47" s="17">
        <f t="shared" si="0"/>
        <v>30</v>
      </c>
      <c r="U47" s="18"/>
      <c r="V47" s="18"/>
      <c r="X47" s="20"/>
    </row>
    <row r="48" spans="1:24" ht="13.5" x14ac:dyDescent="0.2">
      <c r="A48" s="10" t="s">
        <v>88</v>
      </c>
      <c r="B48" s="11">
        <v>45</v>
      </c>
      <c r="C48" s="12"/>
      <c r="D48" s="11" t="s">
        <v>45</v>
      </c>
      <c r="E48" s="11" t="s">
        <v>95</v>
      </c>
      <c r="F48" s="13" t="s">
        <v>23</v>
      </c>
      <c r="G48" s="14"/>
      <c r="H48" s="15"/>
      <c r="I48" s="16"/>
      <c r="J48" s="16"/>
      <c r="K48" s="16"/>
      <c r="L48" s="16"/>
      <c r="M48" s="15"/>
      <c r="N48" s="15"/>
      <c r="O48" s="16">
        <v>90</v>
      </c>
      <c r="P48" s="15"/>
      <c r="Q48" s="15"/>
      <c r="R48" s="15"/>
      <c r="S48" s="15">
        <v>18</v>
      </c>
      <c r="T48" s="17">
        <f t="shared" si="0"/>
        <v>108</v>
      </c>
      <c r="U48" s="18"/>
      <c r="V48" s="18"/>
      <c r="X48" s="20"/>
    </row>
    <row r="49" spans="1:24" ht="13.5" x14ac:dyDescent="0.2">
      <c r="A49" s="10" t="s">
        <v>88</v>
      </c>
      <c r="B49" s="11">
        <v>46</v>
      </c>
      <c r="C49" s="12"/>
      <c r="D49" s="11" t="s">
        <v>60</v>
      </c>
      <c r="E49" s="11" t="s">
        <v>96</v>
      </c>
      <c r="F49" s="13" t="s">
        <v>23</v>
      </c>
      <c r="G49" s="14">
        <v>135</v>
      </c>
      <c r="H49" s="15"/>
      <c r="I49" s="16"/>
      <c r="J49" s="16"/>
      <c r="K49" s="16"/>
      <c r="L49" s="16"/>
      <c r="M49" s="15"/>
      <c r="N49" s="15"/>
      <c r="O49" s="16"/>
      <c r="P49" s="15"/>
      <c r="Q49" s="15"/>
      <c r="R49" s="15"/>
      <c r="S49" s="15"/>
      <c r="T49" s="17">
        <f t="shared" si="0"/>
        <v>135</v>
      </c>
      <c r="U49" s="18"/>
      <c r="V49" s="18"/>
      <c r="X49" s="20"/>
    </row>
    <row r="50" spans="1:24" ht="13.5" x14ac:dyDescent="0.2">
      <c r="A50" s="10" t="s">
        <v>97</v>
      </c>
      <c r="B50" s="11">
        <v>47</v>
      </c>
      <c r="C50" s="12"/>
      <c r="D50" s="11" t="s">
        <v>47</v>
      </c>
      <c r="E50" s="11" t="s">
        <v>98</v>
      </c>
      <c r="F50" s="13" t="s">
        <v>23</v>
      </c>
      <c r="G50" s="14">
        <v>49.04</v>
      </c>
      <c r="H50" s="15"/>
      <c r="I50" s="16"/>
      <c r="J50" s="16"/>
      <c r="K50" s="16"/>
      <c r="L50" s="16"/>
      <c r="M50" s="15"/>
      <c r="N50" s="15"/>
      <c r="O50" s="16"/>
      <c r="P50" s="15"/>
      <c r="Q50" s="15"/>
      <c r="R50" s="15"/>
      <c r="S50" s="15">
        <v>9.81</v>
      </c>
      <c r="T50" s="17">
        <f t="shared" si="0"/>
        <v>58.85</v>
      </c>
      <c r="U50" s="18"/>
      <c r="V50" s="18"/>
      <c r="X50" s="20"/>
    </row>
    <row r="51" spans="1:24" ht="13.5" x14ac:dyDescent="0.2">
      <c r="A51" s="10" t="s">
        <v>99</v>
      </c>
      <c r="B51" s="11"/>
      <c r="C51" s="12" t="s">
        <v>27</v>
      </c>
      <c r="D51" s="11" t="s">
        <v>28</v>
      </c>
      <c r="E51" s="11" t="s">
        <v>100</v>
      </c>
      <c r="F51" s="13" t="s">
        <v>23</v>
      </c>
      <c r="G51" s="14">
        <v>638.05999999999995</v>
      </c>
      <c r="H51" s="15"/>
      <c r="I51" s="16"/>
      <c r="J51" s="16"/>
      <c r="K51" s="16"/>
      <c r="L51" s="16"/>
      <c r="M51" s="15"/>
      <c r="N51" s="15"/>
      <c r="O51" s="16"/>
      <c r="P51" s="15"/>
      <c r="Q51" s="15"/>
      <c r="R51" s="15"/>
      <c r="S51" s="15"/>
      <c r="T51" s="17">
        <f t="shared" si="0"/>
        <v>638.05999999999995</v>
      </c>
      <c r="U51" s="18"/>
      <c r="V51" s="18"/>
      <c r="X51" s="20"/>
    </row>
    <row r="52" spans="1:24" ht="13.5" x14ac:dyDescent="0.2">
      <c r="A52" s="10" t="s">
        <v>101</v>
      </c>
      <c r="B52" s="11">
        <v>48</v>
      </c>
      <c r="C52" s="12"/>
      <c r="D52" s="11" t="s">
        <v>31</v>
      </c>
      <c r="E52" s="11" t="s">
        <v>78</v>
      </c>
      <c r="F52" s="13" t="s">
        <v>23</v>
      </c>
      <c r="G52" s="14">
        <v>2.23</v>
      </c>
      <c r="H52" s="15">
        <v>209.86</v>
      </c>
      <c r="I52" s="16">
        <v>35.72</v>
      </c>
      <c r="J52" s="16"/>
      <c r="K52" s="16">
        <v>12.01</v>
      </c>
      <c r="L52" s="16">
        <v>10.78</v>
      </c>
      <c r="M52" s="15"/>
      <c r="N52" s="15"/>
      <c r="O52" s="16"/>
      <c r="P52" s="15"/>
      <c r="Q52" s="15"/>
      <c r="R52" s="15"/>
      <c r="S52" s="15">
        <v>1.26</v>
      </c>
      <c r="T52" s="17">
        <f t="shared" si="0"/>
        <v>271.85999999999996</v>
      </c>
      <c r="U52" s="18"/>
      <c r="V52" s="18"/>
      <c r="X52" s="20"/>
    </row>
    <row r="53" spans="1:24" ht="13.5" x14ac:dyDescent="0.2">
      <c r="A53" s="10" t="s">
        <v>101</v>
      </c>
      <c r="B53" s="11">
        <v>49</v>
      </c>
      <c r="C53" s="12"/>
      <c r="D53" s="11" t="s">
        <v>33</v>
      </c>
      <c r="E53" s="11" t="s">
        <v>79</v>
      </c>
      <c r="F53" s="13" t="s">
        <v>23</v>
      </c>
      <c r="G53" s="14"/>
      <c r="H53" s="15"/>
      <c r="I53" s="16"/>
      <c r="J53" s="16">
        <v>50.4</v>
      </c>
      <c r="K53" s="16"/>
      <c r="L53" s="16"/>
      <c r="M53" s="15"/>
      <c r="N53" s="15"/>
      <c r="O53" s="16"/>
      <c r="P53" s="15"/>
      <c r="Q53" s="15"/>
      <c r="R53" s="15"/>
      <c r="S53" s="15"/>
      <c r="T53" s="17">
        <f t="shared" si="0"/>
        <v>50.4</v>
      </c>
      <c r="U53" s="18"/>
      <c r="V53" s="18"/>
      <c r="X53" s="20"/>
    </row>
    <row r="54" spans="1:24" ht="13.5" x14ac:dyDescent="0.2">
      <c r="A54" s="10" t="s">
        <v>101</v>
      </c>
      <c r="B54" s="11">
        <v>50</v>
      </c>
      <c r="C54" s="12"/>
      <c r="D54" s="11" t="s">
        <v>84</v>
      </c>
      <c r="E54" s="11" t="s">
        <v>102</v>
      </c>
      <c r="F54" s="13" t="s">
        <v>23</v>
      </c>
      <c r="G54" s="14">
        <v>12.09</v>
      </c>
      <c r="H54" s="15"/>
      <c r="I54" s="16"/>
      <c r="J54" s="16"/>
      <c r="K54" s="16"/>
      <c r="L54" s="16"/>
      <c r="M54" s="15"/>
      <c r="N54" s="15"/>
      <c r="O54" s="16"/>
      <c r="P54" s="15"/>
      <c r="Q54" s="15"/>
      <c r="R54" s="15"/>
      <c r="S54" s="15"/>
      <c r="T54" s="17">
        <f t="shared" si="0"/>
        <v>12.09</v>
      </c>
      <c r="U54" s="18"/>
      <c r="V54" s="18"/>
      <c r="X54" s="20"/>
    </row>
    <row r="55" spans="1:24" ht="13.5" x14ac:dyDescent="0.2">
      <c r="A55" s="10" t="s">
        <v>101</v>
      </c>
      <c r="B55" s="11">
        <v>51</v>
      </c>
      <c r="C55" s="12"/>
      <c r="D55" s="11" t="s">
        <v>24</v>
      </c>
      <c r="E55" s="11" t="s">
        <v>25</v>
      </c>
      <c r="F55" s="13" t="s">
        <v>23</v>
      </c>
      <c r="G55" s="14"/>
      <c r="H55" s="15"/>
      <c r="I55" s="16"/>
      <c r="J55" s="16"/>
      <c r="K55" s="16"/>
      <c r="L55" s="16"/>
      <c r="M55" s="15"/>
      <c r="N55" s="15">
        <v>226.92</v>
      </c>
      <c r="O55" s="16"/>
      <c r="P55" s="15"/>
      <c r="Q55" s="15"/>
      <c r="R55" s="15"/>
      <c r="S55" s="15"/>
      <c r="T55" s="17">
        <f t="shared" si="0"/>
        <v>226.92</v>
      </c>
      <c r="U55" s="18"/>
      <c r="V55" s="18"/>
      <c r="X55" s="20"/>
    </row>
    <row r="56" spans="1:24" ht="13.5" x14ac:dyDescent="0.2">
      <c r="A56" s="10" t="s">
        <v>101</v>
      </c>
      <c r="B56" s="11">
        <v>51</v>
      </c>
      <c r="C56" s="12"/>
      <c r="D56" s="11" t="s">
        <v>24</v>
      </c>
      <c r="E56" s="11" t="s">
        <v>103</v>
      </c>
      <c r="F56" s="13" t="s">
        <v>23</v>
      </c>
      <c r="G56" s="14"/>
      <c r="H56" s="15"/>
      <c r="I56" s="16"/>
      <c r="J56" s="16"/>
      <c r="K56" s="16"/>
      <c r="L56" s="16"/>
      <c r="M56" s="15"/>
      <c r="N56" s="15">
        <v>120</v>
      </c>
      <c r="O56" s="16"/>
      <c r="P56" s="15"/>
      <c r="Q56" s="15"/>
      <c r="R56" s="15"/>
      <c r="S56" s="15"/>
      <c r="T56" s="17">
        <f t="shared" si="0"/>
        <v>120</v>
      </c>
      <c r="U56" s="18"/>
      <c r="V56" s="18"/>
      <c r="X56" s="20"/>
    </row>
    <row r="57" spans="1:24" ht="13.5" x14ac:dyDescent="0.2">
      <c r="A57" s="10" t="s">
        <v>101</v>
      </c>
      <c r="B57" s="11">
        <v>52</v>
      </c>
      <c r="C57" s="12"/>
      <c r="D57" s="11" t="s">
        <v>104</v>
      </c>
      <c r="E57" s="11" t="s">
        <v>105</v>
      </c>
      <c r="F57" s="13" t="s">
        <v>23</v>
      </c>
      <c r="G57" s="14"/>
      <c r="H57" s="15"/>
      <c r="I57" s="16"/>
      <c r="J57" s="16"/>
      <c r="K57" s="16"/>
      <c r="L57" s="16"/>
      <c r="M57" s="15"/>
      <c r="N57" s="15"/>
      <c r="O57" s="16"/>
      <c r="P57" s="15"/>
      <c r="Q57" s="15">
        <v>30950</v>
      </c>
      <c r="R57" s="15"/>
      <c r="S57" s="15">
        <v>6190</v>
      </c>
      <c r="T57" s="17">
        <f t="shared" si="0"/>
        <v>37140</v>
      </c>
      <c r="U57" s="18"/>
      <c r="V57" s="18"/>
      <c r="X57" s="20"/>
    </row>
    <row r="58" spans="1:24" ht="13.5" x14ac:dyDescent="0.2">
      <c r="A58" s="10" t="s">
        <v>101</v>
      </c>
      <c r="B58" s="11">
        <v>53</v>
      </c>
      <c r="C58" s="12"/>
      <c r="D58" s="11" t="s">
        <v>106</v>
      </c>
      <c r="E58" s="11" t="s">
        <v>107</v>
      </c>
      <c r="F58" s="13" t="s">
        <v>23</v>
      </c>
      <c r="G58" s="14">
        <v>28</v>
      </c>
      <c r="H58" s="15"/>
      <c r="I58" s="16"/>
      <c r="J58" s="16"/>
      <c r="K58" s="16"/>
      <c r="L58" s="16"/>
      <c r="M58" s="15"/>
      <c r="N58" s="15"/>
      <c r="O58" s="16"/>
      <c r="P58" s="15"/>
      <c r="Q58" s="15"/>
      <c r="R58" s="15"/>
      <c r="S58" s="15"/>
      <c r="T58" s="17">
        <f t="shared" si="0"/>
        <v>28</v>
      </c>
      <c r="U58" s="18"/>
      <c r="V58" s="18"/>
      <c r="X58" s="20"/>
    </row>
    <row r="59" spans="1:24" ht="13.5" x14ac:dyDescent="0.2">
      <c r="A59" s="10" t="s">
        <v>108</v>
      </c>
      <c r="B59" s="11">
        <v>54</v>
      </c>
      <c r="C59" s="12"/>
      <c r="D59" s="11" t="s">
        <v>47</v>
      </c>
      <c r="E59" s="11" t="s">
        <v>98</v>
      </c>
      <c r="F59" s="13" t="s">
        <v>23</v>
      </c>
      <c r="G59" s="14">
        <v>10.4</v>
      </c>
      <c r="H59" s="15"/>
      <c r="I59" s="16"/>
      <c r="J59" s="16"/>
      <c r="K59" s="16"/>
      <c r="L59" s="16"/>
      <c r="M59" s="15"/>
      <c r="N59" s="15"/>
      <c r="O59" s="16"/>
      <c r="P59" s="15"/>
      <c r="Q59" s="15"/>
      <c r="R59" s="15"/>
      <c r="S59" s="15">
        <v>2.08</v>
      </c>
      <c r="T59" s="17">
        <f t="shared" si="0"/>
        <v>12.48</v>
      </c>
      <c r="U59" s="18"/>
      <c r="V59" s="18"/>
      <c r="X59" s="20"/>
    </row>
    <row r="60" spans="1:24" ht="13.5" x14ac:dyDescent="0.2">
      <c r="A60" s="10" t="s">
        <v>109</v>
      </c>
      <c r="B60" s="11">
        <v>55</v>
      </c>
      <c r="C60" s="12"/>
      <c r="D60" s="11" t="s">
        <v>110</v>
      </c>
      <c r="E60" s="11" t="s">
        <v>111</v>
      </c>
      <c r="F60" s="13" t="s">
        <v>23</v>
      </c>
      <c r="G60" s="14"/>
      <c r="H60" s="15"/>
      <c r="I60" s="16"/>
      <c r="J60" s="16"/>
      <c r="K60" s="16"/>
      <c r="L60" s="16"/>
      <c r="M60" s="15">
        <v>45</v>
      </c>
      <c r="N60" s="15"/>
      <c r="O60" s="16"/>
      <c r="P60" s="15"/>
      <c r="Q60" s="15"/>
      <c r="R60" s="15"/>
      <c r="S60" s="15">
        <v>9</v>
      </c>
      <c r="T60" s="17">
        <f t="shared" si="0"/>
        <v>54</v>
      </c>
      <c r="U60" s="18"/>
      <c r="V60" s="18"/>
      <c r="X60" s="20"/>
    </row>
    <row r="61" spans="1:24" ht="13.5" x14ac:dyDescent="0.2">
      <c r="A61" s="10" t="s">
        <v>112</v>
      </c>
      <c r="B61" s="11">
        <v>56</v>
      </c>
      <c r="C61" s="12"/>
      <c r="D61" s="11" t="s">
        <v>31</v>
      </c>
      <c r="E61" s="11" t="s">
        <v>78</v>
      </c>
      <c r="F61" s="13" t="s">
        <v>23</v>
      </c>
      <c r="G61" s="14">
        <v>8.15</v>
      </c>
      <c r="H61" s="15">
        <v>248.11</v>
      </c>
      <c r="I61" s="16">
        <v>60.92</v>
      </c>
      <c r="J61" s="16"/>
      <c r="K61" s="16">
        <v>12.01</v>
      </c>
      <c r="L61" s="16">
        <v>11</v>
      </c>
      <c r="M61" s="15"/>
      <c r="N61" s="15"/>
      <c r="O61" s="16"/>
      <c r="P61" s="15"/>
      <c r="Q61" s="15"/>
      <c r="R61" s="15"/>
      <c r="S61" s="15">
        <v>1.53</v>
      </c>
      <c r="T61" s="17">
        <f t="shared" si="0"/>
        <v>341.71999999999997</v>
      </c>
      <c r="U61" s="18"/>
      <c r="V61" s="18"/>
      <c r="X61" s="20"/>
    </row>
    <row r="62" spans="1:24" ht="13.5" x14ac:dyDescent="0.2">
      <c r="A62" s="10" t="s">
        <v>112</v>
      </c>
      <c r="B62" s="11">
        <v>57</v>
      </c>
      <c r="C62" s="12"/>
      <c r="D62" s="11" t="s">
        <v>33</v>
      </c>
      <c r="E62" s="11" t="s">
        <v>79</v>
      </c>
      <c r="F62" s="13" t="s">
        <v>23</v>
      </c>
      <c r="G62" s="14"/>
      <c r="H62" s="15"/>
      <c r="I62" s="16"/>
      <c r="J62" s="16">
        <v>60.2</v>
      </c>
      <c r="K62" s="16"/>
      <c r="L62" s="16"/>
      <c r="M62" s="15"/>
      <c r="N62" s="15"/>
      <c r="O62" s="16"/>
      <c r="P62" s="15"/>
      <c r="Q62" s="15"/>
      <c r="R62" s="15"/>
      <c r="S62" s="15"/>
      <c r="T62" s="17">
        <f t="shared" si="0"/>
        <v>60.2</v>
      </c>
      <c r="U62" s="18"/>
      <c r="V62" s="18"/>
      <c r="X62" s="20"/>
    </row>
    <row r="63" spans="1:24" ht="13.5" x14ac:dyDescent="0.2">
      <c r="A63" s="10" t="s">
        <v>112</v>
      </c>
      <c r="B63" s="11">
        <v>58</v>
      </c>
      <c r="C63" s="12"/>
      <c r="D63" s="11" t="s">
        <v>37</v>
      </c>
      <c r="E63" s="11" t="s">
        <v>113</v>
      </c>
      <c r="F63" s="13" t="s">
        <v>23</v>
      </c>
      <c r="G63" s="14"/>
      <c r="H63" s="15"/>
      <c r="I63" s="16"/>
      <c r="J63" s="16"/>
      <c r="K63" s="16"/>
      <c r="L63" s="16"/>
      <c r="M63" s="15">
        <v>155</v>
      </c>
      <c r="N63" s="15"/>
      <c r="O63" s="16"/>
      <c r="P63" s="15"/>
      <c r="Q63" s="15"/>
      <c r="R63" s="15"/>
      <c r="S63" s="15"/>
      <c r="T63" s="17">
        <f t="shared" si="0"/>
        <v>155</v>
      </c>
      <c r="U63" s="18"/>
      <c r="V63" s="18"/>
      <c r="X63" s="20"/>
    </row>
    <row r="64" spans="1:24" ht="13.5" x14ac:dyDescent="0.2">
      <c r="A64" s="10" t="s">
        <v>112</v>
      </c>
      <c r="B64" s="11">
        <v>59</v>
      </c>
      <c r="C64" s="12"/>
      <c r="D64" s="11" t="s">
        <v>114</v>
      </c>
      <c r="E64" s="11" t="s">
        <v>115</v>
      </c>
      <c r="F64" s="13" t="s">
        <v>23</v>
      </c>
      <c r="G64" s="14"/>
      <c r="H64" s="15"/>
      <c r="I64" s="16"/>
      <c r="J64" s="16"/>
      <c r="K64" s="16"/>
      <c r="L64" s="16"/>
      <c r="M64" s="15">
        <v>5</v>
      </c>
      <c r="N64" s="15"/>
      <c r="O64" s="16"/>
      <c r="P64" s="15"/>
      <c r="Q64" s="15"/>
      <c r="R64" s="15"/>
      <c r="S64" s="15">
        <v>1</v>
      </c>
      <c r="T64" s="17">
        <f t="shared" si="0"/>
        <v>6</v>
      </c>
      <c r="U64" s="18"/>
      <c r="V64" s="18"/>
      <c r="X64" s="20"/>
    </row>
    <row r="65" spans="1:24" ht="13.5" x14ac:dyDescent="0.2">
      <c r="A65" s="10" t="s">
        <v>112</v>
      </c>
      <c r="B65" s="11">
        <v>60</v>
      </c>
      <c r="C65" s="12"/>
      <c r="D65" s="11" t="s">
        <v>24</v>
      </c>
      <c r="E65" s="11" t="s">
        <v>116</v>
      </c>
      <c r="F65" s="13" t="s">
        <v>23</v>
      </c>
      <c r="G65" s="14"/>
      <c r="H65" s="15"/>
      <c r="I65" s="16"/>
      <c r="J65" s="16"/>
      <c r="K65" s="16"/>
      <c r="L65" s="16"/>
      <c r="M65" s="15"/>
      <c r="N65" s="15">
        <v>226.92</v>
      </c>
      <c r="O65" s="16"/>
      <c r="P65" s="15"/>
      <c r="Q65" s="15"/>
      <c r="R65" s="15"/>
      <c r="S65" s="15"/>
      <c r="T65" s="17">
        <f t="shared" si="0"/>
        <v>226.92</v>
      </c>
      <c r="U65" s="18"/>
      <c r="V65" s="18"/>
      <c r="X65" s="20"/>
    </row>
    <row r="66" spans="1:24" ht="13.5" x14ac:dyDescent="0.2">
      <c r="A66" s="10" t="s">
        <v>117</v>
      </c>
      <c r="B66" s="11" t="s">
        <v>118</v>
      </c>
      <c r="C66" s="12"/>
      <c r="D66" s="11" t="s">
        <v>119</v>
      </c>
      <c r="E66" s="11" t="s">
        <v>98</v>
      </c>
      <c r="F66" s="13" t="s">
        <v>23</v>
      </c>
      <c r="G66" s="14">
        <v>70</v>
      </c>
      <c r="H66" s="15"/>
      <c r="I66" s="16"/>
      <c r="J66" s="16"/>
      <c r="K66" s="16"/>
      <c r="L66" s="16"/>
      <c r="M66" s="15"/>
      <c r="N66" s="15"/>
      <c r="O66" s="16"/>
      <c r="P66" s="15"/>
      <c r="Q66" s="15"/>
      <c r="R66" s="15"/>
      <c r="S66" s="15"/>
      <c r="T66" s="17">
        <f t="shared" si="0"/>
        <v>70</v>
      </c>
      <c r="U66" s="18"/>
      <c r="V66" s="18"/>
      <c r="X66" s="20"/>
    </row>
    <row r="67" spans="1:24" ht="13.5" x14ac:dyDescent="0.2">
      <c r="A67" s="10" t="s">
        <v>120</v>
      </c>
      <c r="B67" s="11">
        <v>61</v>
      </c>
      <c r="C67" s="12"/>
      <c r="D67" s="11" t="s">
        <v>47</v>
      </c>
      <c r="E67" s="11" t="s">
        <v>121</v>
      </c>
      <c r="F67" s="13" t="s">
        <v>23</v>
      </c>
      <c r="G67" s="14">
        <v>39.58</v>
      </c>
      <c r="H67" s="15"/>
      <c r="I67" s="16"/>
      <c r="J67" s="16"/>
      <c r="K67" s="16"/>
      <c r="L67" s="16"/>
      <c r="M67" s="15"/>
      <c r="N67" s="15"/>
      <c r="O67" s="16"/>
      <c r="P67" s="15"/>
      <c r="Q67" s="15"/>
      <c r="R67" s="15"/>
      <c r="S67" s="15">
        <v>7.92</v>
      </c>
      <c r="T67" s="17">
        <f t="shared" si="0"/>
        <v>47.5</v>
      </c>
      <c r="U67" s="18"/>
      <c r="V67" s="18"/>
      <c r="X67" s="20"/>
    </row>
    <row r="68" spans="1:24" ht="25.5" x14ac:dyDescent="0.2">
      <c r="A68" s="10" t="s">
        <v>120</v>
      </c>
      <c r="B68" s="11">
        <v>62</v>
      </c>
      <c r="C68" s="12"/>
      <c r="D68" s="11" t="s">
        <v>31</v>
      </c>
      <c r="E68" s="35" t="s">
        <v>122</v>
      </c>
      <c r="F68" s="13" t="s">
        <v>23</v>
      </c>
      <c r="G68" s="14"/>
      <c r="H68" s="15"/>
      <c r="I68" s="16"/>
      <c r="J68" s="16"/>
      <c r="K68" s="16"/>
      <c r="L68" s="16"/>
      <c r="M68" s="15"/>
      <c r="N68" s="15"/>
      <c r="O68" s="16"/>
      <c r="P68" s="15">
        <v>75</v>
      </c>
      <c r="Q68" s="15"/>
      <c r="R68" s="15"/>
      <c r="S68" s="15"/>
      <c r="T68" s="17">
        <f t="shared" si="0"/>
        <v>75</v>
      </c>
      <c r="U68" s="18"/>
      <c r="V68" s="18"/>
      <c r="X68" s="20"/>
    </row>
    <row r="69" spans="1:24" ht="13.5" x14ac:dyDescent="0.2">
      <c r="A69" s="10" t="s">
        <v>120</v>
      </c>
      <c r="B69" s="11">
        <v>63</v>
      </c>
      <c r="C69" s="12"/>
      <c r="D69" s="11" t="s">
        <v>31</v>
      </c>
      <c r="E69" s="35" t="s">
        <v>78</v>
      </c>
      <c r="F69" s="13" t="s">
        <v>23</v>
      </c>
      <c r="G69" s="14">
        <v>10.58</v>
      </c>
      <c r="H69" s="15">
        <v>209.66</v>
      </c>
      <c r="I69" s="16">
        <v>35.72</v>
      </c>
      <c r="J69" s="16"/>
      <c r="K69" s="16">
        <v>12.01</v>
      </c>
      <c r="L69" s="16">
        <v>10.98</v>
      </c>
      <c r="M69" s="15"/>
      <c r="N69" s="15"/>
      <c r="O69" s="16"/>
      <c r="P69" s="15"/>
      <c r="Q69" s="15"/>
      <c r="R69" s="15"/>
      <c r="S69" s="15">
        <v>2.34</v>
      </c>
      <c r="T69" s="17">
        <f t="shared" si="0"/>
        <v>281.29000000000002</v>
      </c>
      <c r="U69" s="18"/>
      <c r="V69" s="18"/>
      <c r="X69" s="20"/>
    </row>
    <row r="70" spans="1:24" ht="13.5" x14ac:dyDescent="0.2">
      <c r="A70" s="10" t="s">
        <v>120</v>
      </c>
      <c r="B70" s="11">
        <v>64</v>
      </c>
      <c r="C70" s="12"/>
      <c r="D70" s="11" t="s">
        <v>33</v>
      </c>
      <c r="E70" s="35" t="s">
        <v>79</v>
      </c>
      <c r="F70" s="13" t="s">
        <v>23</v>
      </c>
      <c r="G70" s="14"/>
      <c r="H70" s="15"/>
      <c r="I70" s="16"/>
      <c r="J70" s="16">
        <v>50.6</v>
      </c>
      <c r="K70" s="16"/>
      <c r="L70" s="16"/>
      <c r="M70" s="15"/>
      <c r="N70" s="15"/>
      <c r="O70" s="16"/>
      <c r="P70" s="15"/>
      <c r="Q70" s="15"/>
      <c r="R70" s="15"/>
      <c r="S70" s="15"/>
      <c r="T70" s="17">
        <f t="shared" ref="T70:T86" si="1">SUM(G70:S70)</f>
        <v>50.6</v>
      </c>
      <c r="U70" s="18"/>
      <c r="V70" s="18"/>
      <c r="X70" s="20"/>
    </row>
    <row r="71" spans="1:24" ht="13.5" x14ac:dyDescent="0.2">
      <c r="A71" s="10" t="s">
        <v>120</v>
      </c>
      <c r="B71" s="11">
        <v>65</v>
      </c>
      <c r="C71" s="12"/>
      <c r="D71" s="11" t="s">
        <v>24</v>
      </c>
      <c r="E71" s="35" t="s">
        <v>123</v>
      </c>
      <c r="F71" s="13" t="s">
        <v>23</v>
      </c>
      <c r="G71" s="14"/>
      <c r="H71" s="15"/>
      <c r="I71" s="16"/>
      <c r="J71" s="16"/>
      <c r="K71" s="16"/>
      <c r="L71" s="16"/>
      <c r="M71" s="15"/>
      <c r="N71" s="15">
        <v>226.92</v>
      </c>
      <c r="O71" s="16"/>
      <c r="P71" s="15"/>
      <c r="Q71" s="15"/>
      <c r="R71" s="15"/>
      <c r="S71" s="15"/>
      <c r="T71" s="17">
        <f t="shared" si="1"/>
        <v>226.92</v>
      </c>
      <c r="U71" s="18"/>
      <c r="V71" s="18"/>
      <c r="X71" s="20"/>
    </row>
    <row r="72" spans="1:24" ht="13.5" x14ac:dyDescent="0.2">
      <c r="A72" s="10" t="s">
        <v>120</v>
      </c>
      <c r="B72" s="11">
        <v>66</v>
      </c>
      <c r="C72" s="12"/>
      <c r="D72" s="11" t="s">
        <v>124</v>
      </c>
      <c r="E72" s="35" t="s">
        <v>50</v>
      </c>
      <c r="F72" s="13" t="s">
        <v>23</v>
      </c>
      <c r="G72" s="14"/>
      <c r="H72" s="15"/>
      <c r="I72" s="16"/>
      <c r="J72" s="16"/>
      <c r="K72" s="16"/>
      <c r="L72" s="16"/>
      <c r="M72" s="15"/>
      <c r="N72" s="15"/>
      <c r="O72" s="16"/>
      <c r="P72" s="15">
        <v>1000</v>
      </c>
      <c r="Q72" s="15"/>
      <c r="R72" s="15"/>
      <c r="S72" s="15"/>
      <c r="T72" s="17">
        <f t="shared" si="1"/>
        <v>1000</v>
      </c>
      <c r="U72" s="18"/>
      <c r="V72" s="18"/>
      <c r="X72" s="20"/>
    </row>
    <row r="73" spans="1:24" ht="13.5" x14ac:dyDescent="0.2">
      <c r="A73" s="10" t="s">
        <v>120</v>
      </c>
      <c r="B73" s="11">
        <v>67</v>
      </c>
      <c r="C73" s="12"/>
      <c r="D73" s="11" t="s">
        <v>125</v>
      </c>
      <c r="E73" s="11" t="s">
        <v>126</v>
      </c>
      <c r="F73" s="13" t="s">
        <v>23</v>
      </c>
      <c r="G73" s="14"/>
      <c r="H73" s="15"/>
      <c r="I73" s="16"/>
      <c r="J73" s="16"/>
      <c r="K73" s="16"/>
      <c r="L73" s="16"/>
      <c r="M73" s="15">
        <v>547</v>
      </c>
      <c r="N73" s="15"/>
      <c r="O73" s="16"/>
      <c r="P73" s="15"/>
      <c r="Q73" s="15"/>
      <c r="R73" s="15"/>
      <c r="S73" s="15">
        <v>109.4</v>
      </c>
      <c r="T73" s="17">
        <f t="shared" si="1"/>
        <v>656.4</v>
      </c>
      <c r="U73" s="18"/>
      <c r="V73" s="18"/>
      <c r="X73" s="20"/>
    </row>
    <row r="74" spans="1:24" ht="13.5" x14ac:dyDescent="0.2">
      <c r="A74" s="10" t="s">
        <v>127</v>
      </c>
      <c r="B74" s="11">
        <v>68</v>
      </c>
      <c r="C74" s="12"/>
      <c r="D74" s="11" t="s">
        <v>47</v>
      </c>
      <c r="E74" s="11" t="s">
        <v>98</v>
      </c>
      <c r="F74" s="13" t="s">
        <v>23</v>
      </c>
      <c r="G74" s="14">
        <v>10</v>
      </c>
      <c r="H74" s="15"/>
      <c r="I74" s="16"/>
      <c r="J74" s="16"/>
      <c r="K74" s="16"/>
      <c r="L74" s="16"/>
      <c r="M74" s="15"/>
      <c r="N74" s="15"/>
      <c r="O74" s="16"/>
      <c r="P74" s="15"/>
      <c r="Q74" s="15"/>
      <c r="R74" s="15"/>
      <c r="S74" s="15"/>
      <c r="T74" s="17">
        <f t="shared" si="1"/>
        <v>10</v>
      </c>
      <c r="U74" s="18"/>
      <c r="V74" s="18"/>
      <c r="X74" s="20"/>
    </row>
    <row r="75" spans="1:24" ht="13.5" x14ac:dyDescent="0.2">
      <c r="A75" s="10" t="s">
        <v>128</v>
      </c>
      <c r="B75" s="11">
        <v>69</v>
      </c>
      <c r="C75" s="12"/>
      <c r="D75" s="11" t="s">
        <v>31</v>
      </c>
      <c r="E75" s="11" t="s">
        <v>129</v>
      </c>
      <c r="F75" s="13" t="s">
        <v>23</v>
      </c>
      <c r="G75" s="14">
        <v>26.35</v>
      </c>
      <c r="H75" s="15">
        <v>238.5</v>
      </c>
      <c r="I75" s="16">
        <v>55.11</v>
      </c>
      <c r="J75" s="16"/>
      <c r="K75" s="16">
        <v>12.01</v>
      </c>
      <c r="L75" s="16">
        <v>5.08</v>
      </c>
      <c r="M75" s="15"/>
      <c r="N75" s="15"/>
      <c r="O75" s="16"/>
      <c r="P75" s="15"/>
      <c r="Q75" s="15"/>
      <c r="R75" s="15"/>
      <c r="S75" s="15">
        <v>5.84</v>
      </c>
      <c r="T75" s="17">
        <f t="shared" si="1"/>
        <v>342.89</v>
      </c>
      <c r="U75" s="18"/>
      <c r="V75" s="18"/>
      <c r="X75" s="20"/>
    </row>
    <row r="76" spans="1:24" ht="13.5" x14ac:dyDescent="0.2">
      <c r="A76" s="10" t="s">
        <v>128</v>
      </c>
      <c r="B76" s="11">
        <v>70</v>
      </c>
      <c r="C76" s="12"/>
      <c r="D76" s="11" t="s">
        <v>33</v>
      </c>
      <c r="E76" s="11" t="s">
        <v>79</v>
      </c>
      <c r="F76" s="13" t="s">
        <v>23</v>
      </c>
      <c r="G76" s="14"/>
      <c r="H76" s="15"/>
      <c r="I76" s="16"/>
      <c r="J76" s="16">
        <v>57.8</v>
      </c>
      <c r="K76" s="16"/>
      <c r="L76" s="16"/>
      <c r="M76" s="15"/>
      <c r="N76" s="15"/>
      <c r="O76" s="16"/>
      <c r="P76" s="15"/>
      <c r="Q76" s="15"/>
      <c r="R76" s="15"/>
      <c r="S76" s="15"/>
      <c r="T76" s="17">
        <f t="shared" si="1"/>
        <v>57.8</v>
      </c>
      <c r="U76" s="18"/>
      <c r="V76" s="18"/>
      <c r="X76" s="20"/>
    </row>
    <row r="77" spans="1:24" ht="13.5" x14ac:dyDescent="0.2">
      <c r="A77" s="10" t="s">
        <v>128</v>
      </c>
      <c r="B77" s="11">
        <v>71</v>
      </c>
      <c r="C77" s="12"/>
      <c r="D77" s="11" t="s">
        <v>45</v>
      </c>
      <c r="E77" s="11" t="s">
        <v>130</v>
      </c>
      <c r="F77" s="13" t="s">
        <v>23</v>
      </c>
      <c r="G77" s="14"/>
      <c r="H77" s="15"/>
      <c r="I77" s="16"/>
      <c r="J77" s="16"/>
      <c r="K77" s="16"/>
      <c r="L77" s="16"/>
      <c r="M77" s="15"/>
      <c r="N77" s="15"/>
      <c r="O77" s="16">
        <v>10</v>
      </c>
      <c r="P77" s="15"/>
      <c r="Q77" s="15"/>
      <c r="R77" s="15"/>
      <c r="S77" s="15">
        <v>2</v>
      </c>
      <c r="T77" s="17">
        <f t="shared" si="1"/>
        <v>12</v>
      </c>
      <c r="U77" s="18"/>
      <c r="V77" s="18"/>
      <c r="X77" s="20"/>
    </row>
    <row r="78" spans="1:24" ht="13.5" x14ac:dyDescent="0.2">
      <c r="A78" s="10" t="s">
        <v>128</v>
      </c>
      <c r="B78" s="11">
        <v>72</v>
      </c>
      <c r="C78" s="12"/>
      <c r="D78" s="11" t="s">
        <v>24</v>
      </c>
      <c r="E78" s="11" t="s">
        <v>25</v>
      </c>
      <c r="F78" s="13" t="s">
        <v>23</v>
      </c>
      <c r="G78" s="14"/>
      <c r="H78" s="15"/>
      <c r="I78" s="16"/>
      <c r="J78" s="16"/>
      <c r="K78" s="16"/>
      <c r="L78" s="16"/>
      <c r="M78" s="15"/>
      <c r="N78" s="15">
        <v>226.92</v>
      </c>
      <c r="O78" s="16"/>
      <c r="P78" s="15"/>
      <c r="Q78" s="15"/>
      <c r="R78" s="15"/>
      <c r="S78" s="15"/>
      <c r="T78" s="17">
        <f t="shared" si="1"/>
        <v>226.92</v>
      </c>
      <c r="U78" s="18"/>
      <c r="V78" s="18"/>
      <c r="X78" s="20"/>
    </row>
    <row r="79" spans="1:24" ht="13.5" x14ac:dyDescent="0.2">
      <c r="A79" s="10" t="s">
        <v>128</v>
      </c>
      <c r="B79" s="11">
        <v>73</v>
      </c>
      <c r="C79" s="12"/>
      <c r="D79" s="11" t="s">
        <v>24</v>
      </c>
      <c r="E79" s="11" t="s">
        <v>131</v>
      </c>
      <c r="F79" s="13" t="s">
        <v>23</v>
      </c>
      <c r="G79" s="14"/>
      <c r="H79" s="15"/>
      <c r="I79" s="16"/>
      <c r="J79" s="16"/>
      <c r="K79" s="16"/>
      <c r="L79" s="16"/>
      <c r="M79" s="15"/>
      <c r="N79" s="15">
        <v>585</v>
      </c>
      <c r="O79" s="16"/>
      <c r="P79" s="15"/>
      <c r="Q79" s="15"/>
      <c r="R79" s="15"/>
      <c r="S79" s="15"/>
      <c r="T79" s="17">
        <f t="shared" si="1"/>
        <v>585</v>
      </c>
      <c r="U79" s="18"/>
      <c r="V79" s="18"/>
      <c r="X79" s="20"/>
    </row>
    <row r="80" spans="1:24" ht="13.5" x14ac:dyDescent="0.2">
      <c r="A80" s="10" t="s">
        <v>132</v>
      </c>
      <c r="B80" s="11">
        <v>74</v>
      </c>
      <c r="C80" s="12"/>
      <c r="D80" s="11" t="s">
        <v>24</v>
      </c>
      <c r="E80" s="11" t="s">
        <v>133</v>
      </c>
      <c r="F80" s="13" t="s">
        <v>23</v>
      </c>
      <c r="G80" s="14"/>
      <c r="H80" s="15"/>
      <c r="I80" s="16"/>
      <c r="J80" s="16"/>
      <c r="K80" s="16"/>
      <c r="L80" s="16"/>
      <c r="M80" s="15">
        <v>1580</v>
      </c>
      <c r="N80" s="15"/>
      <c r="O80" s="16"/>
      <c r="P80" s="15"/>
      <c r="Q80" s="15"/>
      <c r="R80" s="15"/>
      <c r="S80" s="15"/>
      <c r="T80" s="17">
        <f t="shared" si="1"/>
        <v>1580</v>
      </c>
      <c r="U80" s="18"/>
      <c r="V80" s="18"/>
      <c r="X80" s="20"/>
    </row>
    <row r="81" spans="1:24" ht="13.5" x14ac:dyDescent="0.2">
      <c r="A81" s="10" t="s">
        <v>134</v>
      </c>
      <c r="B81" s="11">
        <v>75</v>
      </c>
      <c r="C81" s="12"/>
      <c r="D81" s="11" t="s">
        <v>31</v>
      </c>
      <c r="E81" s="11" t="s">
        <v>78</v>
      </c>
      <c r="F81" s="13" t="s">
        <v>23</v>
      </c>
      <c r="G81" s="14">
        <v>17.09</v>
      </c>
      <c r="H81" s="15">
        <v>209.66</v>
      </c>
      <c r="I81" s="16">
        <v>41.3</v>
      </c>
      <c r="J81" s="16"/>
      <c r="K81" s="16">
        <v>12.01</v>
      </c>
      <c r="L81" s="16">
        <v>16.600000000000001</v>
      </c>
      <c r="M81" s="15"/>
      <c r="N81" s="15"/>
      <c r="O81" s="16"/>
      <c r="P81" s="15"/>
      <c r="Q81" s="15"/>
      <c r="R81" s="15"/>
      <c r="S81" s="15">
        <v>4.3600000000000003</v>
      </c>
      <c r="T81" s="17">
        <f t="shared" si="1"/>
        <v>301.02000000000004</v>
      </c>
      <c r="U81" s="18"/>
      <c r="V81" s="18"/>
      <c r="X81" s="20"/>
    </row>
    <row r="82" spans="1:24" ht="13.5" x14ac:dyDescent="0.2">
      <c r="A82" s="10" t="s">
        <v>134</v>
      </c>
      <c r="B82" s="11">
        <v>76</v>
      </c>
      <c r="C82" s="12"/>
      <c r="D82" s="11" t="s">
        <v>33</v>
      </c>
      <c r="E82" s="11" t="s">
        <v>79</v>
      </c>
      <c r="F82" s="13" t="s">
        <v>23</v>
      </c>
      <c r="G82" s="14"/>
      <c r="H82" s="15"/>
      <c r="I82" s="16"/>
      <c r="J82" s="16">
        <v>50.6</v>
      </c>
      <c r="K82" s="16"/>
      <c r="L82" s="16"/>
      <c r="M82" s="15"/>
      <c r="N82" s="15"/>
      <c r="O82" s="16"/>
      <c r="P82" s="15"/>
      <c r="Q82" s="15"/>
      <c r="R82" s="15"/>
      <c r="S82" s="15"/>
      <c r="T82" s="17">
        <f t="shared" si="1"/>
        <v>50.6</v>
      </c>
      <c r="U82" s="18"/>
      <c r="V82" s="18"/>
      <c r="X82" s="20"/>
    </row>
    <row r="83" spans="1:24" ht="13.5" x14ac:dyDescent="0.2">
      <c r="A83" s="10" t="s">
        <v>134</v>
      </c>
      <c r="B83" s="11">
        <v>77</v>
      </c>
      <c r="C83" s="12"/>
      <c r="D83" s="11" t="s">
        <v>135</v>
      </c>
      <c r="E83" s="11" t="s">
        <v>136</v>
      </c>
      <c r="F83" s="13" t="s">
        <v>23</v>
      </c>
      <c r="G83" s="14"/>
      <c r="H83" s="15"/>
      <c r="I83" s="16"/>
      <c r="J83" s="16"/>
      <c r="K83" s="16"/>
      <c r="L83" s="16">
        <v>953</v>
      </c>
      <c r="M83" s="15"/>
      <c r="N83" s="15"/>
      <c r="O83" s="16"/>
      <c r="P83" s="15"/>
      <c r="Q83" s="15"/>
      <c r="R83" s="15"/>
      <c r="S83" s="15">
        <v>190.6</v>
      </c>
      <c r="T83" s="17">
        <f t="shared" si="1"/>
        <v>1143.5999999999999</v>
      </c>
      <c r="U83" s="18"/>
      <c r="V83" s="18"/>
      <c r="X83" s="20"/>
    </row>
    <row r="84" spans="1:24" ht="13.5" x14ac:dyDescent="0.2">
      <c r="A84" s="10" t="s">
        <v>134</v>
      </c>
      <c r="B84" s="11">
        <v>78</v>
      </c>
      <c r="C84" s="12"/>
      <c r="D84" s="11" t="s">
        <v>24</v>
      </c>
      <c r="E84" s="11" t="s">
        <v>25</v>
      </c>
      <c r="F84" s="13" t="s">
        <v>23</v>
      </c>
      <c r="G84" s="14"/>
      <c r="H84" s="15"/>
      <c r="I84" s="16"/>
      <c r="J84" s="16"/>
      <c r="K84" s="16"/>
      <c r="L84" s="16"/>
      <c r="M84" s="15"/>
      <c r="N84" s="15">
        <v>226.91</v>
      </c>
      <c r="O84" s="16"/>
      <c r="P84" s="15"/>
      <c r="Q84" s="15"/>
      <c r="R84" s="15"/>
      <c r="S84" s="15"/>
      <c r="T84" s="17">
        <f t="shared" si="1"/>
        <v>226.91</v>
      </c>
      <c r="U84" s="18"/>
      <c r="V84" s="18"/>
      <c r="X84" s="20"/>
    </row>
    <row r="85" spans="1:24" ht="13.5" x14ac:dyDescent="0.2">
      <c r="A85" s="10" t="s">
        <v>137</v>
      </c>
      <c r="B85" s="11">
        <v>79</v>
      </c>
      <c r="C85" s="12"/>
      <c r="D85" s="11" t="s">
        <v>46</v>
      </c>
      <c r="E85" s="11" t="s">
        <v>138</v>
      </c>
      <c r="F85" s="13" t="s">
        <v>23</v>
      </c>
      <c r="G85" s="14">
        <v>25</v>
      </c>
      <c r="H85" s="15"/>
      <c r="I85" s="16"/>
      <c r="J85" s="16"/>
      <c r="K85" s="16"/>
      <c r="L85" s="16"/>
      <c r="M85" s="15"/>
      <c r="N85" s="15"/>
      <c r="O85" s="16"/>
      <c r="P85" s="15"/>
      <c r="Q85" s="15"/>
      <c r="R85" s="15"/>
      <c r="S85" s="15"/>
      <c r="T85" s="17">
        <f t="shared" si="1"/>
        <v>25</v>
      </c>
      <c r="U85" s="18"/>
      <c r="V85" s="18"/>
      <c r="X85" s="20"/>
    </row>
    <row r="86" spans="1:24" ht="14.25" thickBot="1" x14ac:dyDescent="0.25">
      <c r="A86" s="10" t="s">
        <v>139</v>
      </c>
      <c r="B86" s="11">
        <v>80</v>
      </c>
      <c r="C86" s="12"/>
      <c r="D86" s="11" t="s">
        <v>37</v>
      </c>
      <c r="E86" s="11" t="s">
        <v>140</v>
      </c>
      <c r="F86" s="13" t="s">
        <v>23</v>
      </c>
      <c r="G86" s="14"/>
      <c r="H86" s="15"/>
      <c r="I86" s="16"/>
      <c r="J86" s="16"/>
      <c r="K86" s="16"/>
      <c r="L86" s="16"/>
      <c r="M86" s="15">
        <v>140</v>
      </c>
      <c r="N86" s="15"/>
      <c r="O86" s="16"/>
      <c r="P86" s="15"/>
      <c r="Q86" s="15"/>
      <c r="R86" s="15"/>
      <c r="S86" s="15"/>
      <c r="T86" s="17">
        <f t="shared" si="1"/>
        <v>140</v>
      </c>
      <c r="U86" s="18"/>
      <c r="V86" s="18"/>
      <c r="X86" s="20"/>
    </row>
    <row r="87" spans="1:24" s="41" customFormat="1" ht="23.25" customHeight="1" thickBot="1" x14ac:dyDescent="0.25">
      <c r="A87" s="36"/>
      <c r="B87" s="37"/>
      <c r="C87" s="37"/>
      <c r="D87" s="37" t="s">
        <v>141</v>
      </c>
      <c r="E87" s="37"/>
      <c r="F87" s="38"/>
      <c r="G87" s="39">
        <f t="shared" ref="G87:T87" si="2">SUM(G2:G86)</f>
        <v>5209.0200000000004</v>
      </c>
      <c r="H87" s="39">
        <f t="shared" si="2"/>
        <v>2586.21</v>
      </c>
      <c r="I87" s="39">
        <f t="shared" si="2"/>
        <v>478.13000000000005</v>
      </c>
      <c r="J87" s="39">
        <f t="shared" si="2"/>
        <v>621</v>
      </c>
      <c r="K87" s="39">
        <f t="shared" si="2"/>
        <v>132.11000000000001</v>
      </c>
      <c r="L87" s="39">
        <f t="shared" si="2"/>
        <v>1092.6300000000001</v>
      </c>
      <c r="M87" s="39">
        <f t="shared" si="2"/>
        <v>3868.56</v>
      </c>
      <c r="N87" s="39">
        <f t="shared" si="2"/>
        <v>5277.0300000000007</v>
      </c>
      <c r="O87" s="39">
        <f t="shared" si="2"/>
        <v>115</v>
      </c>
      <c r="P87" s="39">
        <f t="shared" si="2"/>
        <v>1230</v>
      </c>
      <c r="Q87" s="39">
        <f t="shared" si="2"/>
        <v>30950</v>
      </c>
      <c r="R87" s="39">
        <f t="shared" si="2"/>
        <v>0</v>
      </c>
      <c r="S87" s="39">
        <f t="shared" si="2"/>
        <v>6705.03</v>
      </c>
      <c r="T87" s="40">
        <f t="shared" si="2"/>
        <v>58264.719999999994</v>
      </c>
    </row>
    <row r="88" spans="1:24" s="41" customFormat="1" ht="17.25" customHeight="1" x14ac:dyDescent="0.2">
      <c r="A88" s="42" t="s">
        <v>142</v>
      </c>
      <c r="B88" s="43"/>
      <c r="C88" s="43"/>
      <c r="D88" s="43"/>
      <c r="E88" s="43"/>
      <c r="F88" s="44"/>
      <c r="G88" s="45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7"/>
    </row>
    <row r="89" spans="1:24" s="41" customFormat="1" ht="26.25" customHeight="1" thickBot="1" x14ac:dyDescent="0.25">
      <c r="A89" s="48" t="s">
        <v>143</v>
      </c>
      <c r="B89" s="49"/>
      <c r="C89" s="49"/>
      <c r="D89" s="50"/>
      <c r="E89" s="51"/>
      <c r="F89" s="52"/>
      <c r="G89" s="53"/>
      <c r="H89" s="54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6"/>
    </row>
    <row r="90" spans="1:24" ht="17.25" customHeight="1" x14ac:dyDescent="0.2">
      <c r="A90" s="57"/>
      <c r="B90" s="57"/>
      <c r="C90" s="57"/>
      <c r="D90" s="57"/>
      <c r="E90" s="58"/>
      <c r="F90" s="59"/>
      <c r="G90" s="60"/>
      <c r="H90" s="61"/>
      <c r="I90" s="62"/>
      <c r="J90" s="62"/>
      <c r="K90" s="62"/>
      <c r="L90" s="62"/>
      <c r="M90" s="63"/>
      <c r="N90" s="63"/>
      <c r="O90" s="62"/>
      <c r="P90" s="63"/>
      <c r="Q90" s="63"/>
      <c r="R90" s="64"/>
      <c r="S90" s="63"/>
      <c r="T90" s="64"/>
      <c r="V90" s="65"/>
    </row>
    <row r="91" spans="1:24" ht="17.25" customHeight="1" x14ac:dyDescent="0.2">
      <c r="D91" s="57"/>
      <c r="E91" s="58"/>
      <c r="F91" s="66"/>
      <c r="H91" s="61"/>
    </row>
    <row r="92" spans="1:24" ht="17.25" customHeight="1" x14ac:dyDescent="0.2">
      <c r="E92" s="71"/>
      <c r="F92" s="66"/>
    </row>
    <row r="93" spans="1:24" ht="17.25" customHeight="1" x14ac:dyDescent="0.2">
      <c r="E93" s="73"/>
      <c r="F93" s="66"/>
    </row>
  </sheetData>
  <pageMargins left="0.15748031496062992" right="0.15748031496062992" top="0.78740157480314965" bottom="0.39370078740157483" header="0.51181102362204722" footer="0.51181102362204722"/>
  <pageSetup paperSize="9" scale="74" orientation="landscape" horizontalDpi="360" verticalDpi="360" r:id="rId1"/>
  <headerFooter alignWithMargins="0">
    <oddHeader>&amp;C&amp;"Georgia,Bold"&amp;14Hibaldstow Expenditure 2018/19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2BC3E-7443-4660-BED4-3AE5D6388DBB}">
  <dimension ref="A1:I34"/>
  <sheetViews>
    <sheetView workbookViewId="0">
      <selection activeCell="P28" sqref="P28"/>
    </sheetView>
  </sheetViews>
  <sheetFormatPr defaultRowHeight="12.75" x14ac:dyDescent="0.2"/>
  <cols>
    <col min="1" max="1" width="8.85546875" style="94" customWidth="1"/>
    <col min="2" max="2" width="9.140625" style="94" customWidth="1"/>
    <col min="3" max="3" width="29.140625" style="94" customWidth="1"/>
    <col min="4" max="4" width="10" style="99" customWidth="1"/>
    <col min="5" max="5" width="2.140625" style="99" customWidth="1"/>
    <col min="6" max="6" width="8.85546875" style="94" customWidth="1"/>
    <col min="7" max="7" width="12.28515625" style="19" customWidth="1"/>
    <col min="8" max="8" width="40" style="19" bestFit="1" customWidth="1"/>
    <col min="9" max="9" width="10.140625" style="18" bestFit="1" customWidth="1"/>
    <col min="10" max="16384" width="9.140625" style="19"/>
  </cols>
  <sheetData>
    <row r="1" spans="1:9" ht="15" customHeight="1" x14ac:dyDescent="0.25">
      <c r="A1" s="74" t="s">
        <v>144</v>
      </c>
      <c r="B1" s="74"/>
      <c r="C1" s="75"/>
      <c r="D1" s="76"/>
      <c r="E1" s="76"/>
      <c r="F1" s="75"/>
      <c r="G1" s="77"/>
      <c r="H1" s="77"/>
      <c r="I1" s="78"/>
    </row>
    <row r="2" spans="1:9" ht="15" customHeight="1" x14ac:dyDescent="0.25">
      <c r="A2" s="79" t="s">
        <v>145</v>
      </c>
      <c r="B2" s="74"/>
      <c r="C2" s="75"/>
      <c r="D2" s="76"/>
      <c r="E2" s="76"/>
      <c r="F2" s="79" t="s">
        <v>145</v>
      </c>
      <c r="G2" s="77"/>
      <c r="H2" s="77"/>
      <c r="I2" s="78"/>
    </row>
    <row r="3" spans="1:9" ht="15" customHeight="1" x14ac:dyDescent="0.25">
      <c r="A3" s="80" t="s">
        <v>146</v>
      </c>
      <c r="B3" s="75"/>
      <c r="C3" s="75"/>
      <c r="D3" s="76"/>
      <c r="E3" s="76"/>
      <c r="F3" s="80" t="s">
        <v>147</v>
      </c>
      <c r="G3" s="77"/>
      <c r="H3" s="77"/>
      <c r="I3" s="78"/>
    </row>
    <row r="4" spans="1:9" ht="15" customHeight="1" x14ac:dyDescent="0.25">
      <c r="A4" s="80" t="s">
        <v>0</v>
      </c>
      <c r="B4" s="80" t="s">
        <v>148</v>
      </c>
      <c r="C4" s="80" t="s">
        <v>149</v>
      </c>
      <c r="D4" s="81" t="s">
        <v>150</v>
      </c>
      <c r="E4" s="82"/>
      <c r="F4" s="80" t="s">
        <v>0</v>
      </c>
      <c r="G4" s="80" t="s">
        <v>148</v>
      </c>
      <c r="H4" s="80" t="s">
        <v>149</v>
      </c>
      <c r="I4" s="81" t="s">
        <v>151</v>
      </c>
    </row>
    <row r="5" spans="1:9" ht="15" customHeight="1" x14ac:dyDescent="0.25">
      <c r="A5" s="75" t="s">
        <v>152</v>
      </c>
      <c r="B5" s="75">
        <v>161</v>
      </c>
      <c r="C5" s="75" t="s">
        <v>153</v>
      </c>
      <c r="D5" s="83">
        <v>350</v>
      </c>
      <c r="E5" s="82"/>
      <c r="F5" s="75" t="s">
        <v>154</v>
      </c>
      <c r="G5" s="75" t="s">
        <v>155</v>
      </c>
      <c r="H5" s="75" t="s">
        <v>156</v>
      </c>
      <c r="I5" s="83">
        <v>14000</v>
      </c>
    </row>
    <row r="6" spans="1:9" ht="15" customHeight="1" x14ac:dyDescent="0.25">
      <c r="A6" s="75" t="s">
        <v>157</v>
      </c>
      <c r="B6" s="75">
        <v>162</v>
      </c>
      <c r="C6" s="84" t="s">
        <v>158</v>
      </c>
      <c r="D6" s="78">
        <v>225</v>
      </c>
      <c r="E6" s="85"/>
      <c r="F6" s="75" t="s">
        <v>159</v>
      </c>
      <c r="G6" s="75" t="s">
        <v>155</v>
      </c>
      <c r="H6" s="84" t="s">
        <v>160</v>
      </c>
      <c r="I6" s="78">
        <v>250</v>
      </c>
    </row>
    <row r="7" spans="1:9" ht="15" customHeight="1" x14ac:dyDescent="0.2">
      <c r="A7" s="75" t="s">
        <v>157</v>
      </c>
      <c r="B7" s="75">
        <v>162</v>
      </c>
      <c r="C7" s="75" t="s">
        <v>161</v>
      </c>
      <c r="D7" s="83">
        <v>50</v>
      </c>
      <c r="E7" s="78"/>
      <c r="F7" s="75" t="s">
        <v>162</v>
      </c>
      <c r="G7" s="75" t="s">
        <v>155</v>
      </c>
      <c r="H7" s="75" t="s">
        <v>163</v>
      </c>
      <c r="I7" s="83">
        <v>1176.6400000000001</v>
      </c>
    </row>
    <row r="8" spans="1:9" ht="15" customHeight="1" x14ac:dyDescent="0.2">
      <c r="A8" s="75" t="s">
        <v>157</v>
      </c>
      <c r="B8" s="75">
        <v>163</v>
      </c>
      <c r="C8" s="75" t="s">
        <v>164</v>
      </c>
      <c r="D8" s="83">
        <v>350</v>
      </c>
      <c r="E8" s="78"/>
      <c r="F8" s="75" t="s">
        <v>165</v>
      </c>
      <c r="G8" s="75" t="s">
        <v>155</v>
      </c>
      <c r="H8" s="75" t="s">
        <v>166</v>
      </c>
      <c r="I8" s="83">
        <v>25000</v>
      </c>
    </row>
    <row r="9" spans="1:9" ht="15" customHeight="1" x14ac:dyDescent="0.2">
      <c r="A9" s="75" t="s">
        <v>167</v>
      </c>
      <c r="B9" s="75">
        <v>164</v>
      </c>
      <c r="C9" s="75" t="s">
        <v>168</v>
      </c>
      <c r="D9" s="78">
        <v>50</v>
      </c>
      <c r="E9" s="78"/>
      <c r="F9" s="75" t="s">
        <v>169</v>
      </c>
      <c r="G9" s="75" t="s">
        <v>155</v>
      </c>
      <c r="H9" s="75" t="s">
        <v>170</v>
      </c>
      <c r="I9" s="78">
        <v>585</v>
      </c>
    </row>
    <row r="10" spans="1:9" ht="15" customHeight="1" x14ac:dyDescent="0.25">
      <c r="A10" s="75" t="s">
        <v>167</v>
      </c>
      <c r="B10" s="75" t="s">
        <v>27</v>
      </c>
      <c r="C10" s="75" t="s">
        <v>171</v>
      </c>
      <c r="D10" s="78">
        <v>225</v>
      </c>
      <c r="E10" s="85"/>
      <c r="F10" s="75" t="s">
        <v>172</v>
      </c>
      <c r="G10" s="75" t="s">
        <v>155</v>
      </c>
      <c r="H10" s="75" t="s">
        <v>173</v>
      </c>
      <c r="I10" s="78">
        <v>117</v>
      </c>
    </row>
    <row r="11" spans="1:9" ht="15" customHeight="1" x14ac:dyDescent="0.25">
      <c r="A11" s="75" t="s">
        <v>162</v>
      </c>
      <c r="B11" s="75" t="s">
        <v>27</v>
      </c>
      <c r="C11" s="75" t="s">
        <v>174</v>
      </c>
      <c r="D11" s="78">
        <v>425</v>
      </c>
      <c r="E11" s="85"/>
      <c r="F11" s="75" t="s">
        <v>71</v>
      </c>
      <c r="G11" s="75" t="s">
        <v>155</v>
      </c>
      <c r="H11" s="75" t="s">
        <v>175</v>
      </c>
      <c r="I11" s="78">
        <v>147.66</v>
      </c>
    </row>
    <row r="12" spans="1:9" ht="15" customHeight="1" x14ac:dyDescent="0.25">
      <c r="A12" s="75" t="s">
        <v>176</v>
      </c>
      <c r="B12" s="75">
        <v>165</v>
      </c>
      <c r="C12" s="75" t="s">
        <v>177</v>
      </c>
      <c r="D12" s="78">
        <v>225</v>
      </c>
      <c r="E12" s="85"/>
      <c r="F12" s="75" t="s">
        <v>178</v>
      </c>
      <c r="G12" s="75" t="s">
        <v>155</v>
      </c>
      <c r="H12" s="75" t="s">
        <v>179</v>
      </c>
      <c r="I12" s="78">
        <v>50</v>
      </c>
    </row>
    <row r="13" spans="1:9" ht="15" customHeight="1" x14ac:dyDescent="0.25">
      <c r="A13" s="75" t="s">
        <v>180</v>
      </c>
      <c r="B13" s="75">
        <v>166</v>
      </c>
      <c r="C13" s="75" t="s">
        <v>181</v>
      </c>
      <c r="D13" s="78">
        <v>50</v>
      </c>
      <c r="E13" s="85"/>
      <c r="F13" s="75" t="s">
        <v>182</v>
      </c>
      <c r="G13" s="75" t="s">
        <v>155</v>
      </c>
      <c r="H13" s="84" t="s">
        <v>183</v>
      </c>
      <c r="I13" s="78">
        <v>139.44</v>
      </c>
    </row>
    <row r="14" spans="1:9" ht="15" customHeight="1" x14ac:dyDescent="0.25">
      <c r="A14" s="75" t="s">
        <v>184</v>
      </c>
      <c r="B14" s="75">
        <v>167</v>
      </c>
      <c r="C14" s="75" t="s">
        <v>185</v>
      </c>
      <c r="D14" s="78">
        <v>225</v>
      </c>
      <c r="E14" s="85"/>
      <c r="F14" s="75" t="s">
        <v>186</v>
      </c>
      <c r="G14" s="75">
        <v>171</v>
      </c>
      <c r="H14" s="84" t="s">
        <v>187</v>
      </c>
      <c r="I14" s="78">
        <v>25</v>
      </c>
    </row>
    <row r="15" spans="1:9" ht="15" customHeight="1" thickBot="1" x14ac:dyDescent="0.3">
      <c r="A15" s="75" t="s">
        <v>188</v>
      </c>
      <c r="B15" s="75">
        <v>168</v>
      </c>
      <c r="C15" s="75" t="s">
        <v>189</v>
      </c>
      <c r="D15" s="78">
        <v>50</v>
      </c>
      <c r="E15" s="85"/>
      <c r="F15" s="75"/>
      <c r="G15" s="75"/>
      <c r="H15" s="86" t="s">
        <v>190</v>
      </c>
      <c r="I15" s="87">
        <f>SUM(I5:I14)</f>
        <v>41490.740000000005</v>
      </c>
    </row>
    <row r="16" spans="1:9" ht="15" customHeight="1" thickTop="1" x14ac:dyDescent="0.25">
      <c r="A16" s="75" t="s">
        <v>188</v>
      </c>
      <c r="B16" s="75">
        <v>168</v>
      </c>
      <c r="C16" s="75" t="s">
        <v>191</v>
      </c>
      <c r="D16" s="78">
        <v>250</v>
      </c>
      <c r="E16" s="85"/>
      <c r="F16" s="75"/>
      <c r="G16" s="75"/>
      <c r="H16" s="75"/>
      <c r="I16" s="78"/>
    </row>
    <row r="17" spans="1:9" ht="15" customHeight="1" x14ac:dyDescent="0.25">
      <c r="A17" s="75" t="s">
        <v>192</v>
      </c>
      <c r="B17" s="75">
        <v>170</v>
      </c>
      <c r="C17" s="75" t="s">
        <v>193</v>
      </c>
      <c r="D17" s="78">
        <v>50</v>
      </c>
      <c r="E17" s="85"/>
      <c r="F17" s="88" t="s">
        <v>194</v>
      </c>
      <c r="G17" s="89"/>
      <c r="H17" s="77"/>
      <c r="I17" s="78"/>
    </row>
    <row r="18" spans="1:9" ht="15" customHeight="1" x14ac:dyDescent="0.25">
      <c r="A18" s="75" t="s">
        <v>192</v>
      </c>
      <c r="B18" s="75">
        <v>169</v>
      </c>
      <c r="C18" s="75" t="s">
        <v>195</v>
      </c>
      <c r="D18" s="78">
        <v>50</v>
      </c>
      <c r="E18" s="85"/>
      <c r="F18" s="75"/>
      <c r="G18" s="77" t="s">
        <v>196</v>
      </c>
      <c r="H18" s="75" t="s">
        <v>197</v>
      </c>
      <c r="I18" s="78">
        <v>0.63</v>
      </c>
    </row>
    <row r="19" spans="1:9" ht="15" customHeight="1" x14ac:dyDescent="0.25">
      <c r="A19" s="75" t="s">
        <v>198</v>
      </c>
      <c r="B19" s="75">
        <v>172</v>
      </c>
      <c r="C19" s="84" t="s">
        <v>199</v>
      </c>
      <c r="D19" s="78">
        <v>100</v>
      </c>
      <c r="E19" s="85"/>
      <c r="F19" s="75"/>
      <c r="G19" s="75" t="s">
        <v>200</v>
      </c>
      <c r="H19" s="75" t="s">
        <v>197</v>
      </c>
      <c r="I19" s="78">
        <v>0.59</v>
      </c>
    </row>
    <row r="20" spans="1:9" ht="15" customHeight="1" x14ac:dyDescent="0.25">
      <c r="A20" s="75" t="s">
        <v>201</v>
      </c>
      <c r="B20" s="75">
        <v>173</v>
      </c>
      <c r="C20" s="84" t="s">
        <v>202</v>
      </c>
      <c r="D20" s="78">
        <v>350</v>
      </c>
      <c r="E20" s="85"/>
      <c r="F20" s="75"/>
      <c r="G20" s="77" t="s">
        <v>162</v>
      </c>
      <c r="H20" s="75" t="s">
        <v>197</v>
      </c>
      <c r="I20" s="78">
        <v>0.56000000000000005</v>
      </c>
    </row>
    <row r="21" spans="1:9" ht="15" customHeight="1" x14ac:dyDescent="0.25">
      <c r="A21" s="75" t="s">
        <v>203</v>
      </c>
      <c r="B21" s="75">
        <v>174</v>
      </c>
      <c r="C21" s="84" t="s">
        <v>204</v>
      </c>
      <c r="D21" s="78">
        <v>50</v>
      </c>
      <c r="E21" s="85"/>
      <c r="F21" s="75"/>
      <c r="G21" s="77" t="s">
        <v>205</v>
      </c>
      <c r="H21" s="75" t="s">
        <v>197</v>
      </c>
      <c r="I21" s="78">
        <v>0.61</v>
      </c>
    </row>
    <row r="22" spans="1:9" ht="16.5" customHeight="1" x14ac:dyDescent="0.25">
      <c r="A22" s="75" t="s">
        <v>206</v>
      </c>
      <c r="B22" s="75">
        <v>175</v>
      </c>
      <c r="C22" s="84" t="s">
        <v>207</v>
      </c>
      <c r="D22" s="78">
        <v>525</v>
      </c>
      <c r="E22" s="85"/>
      <c r="F22" s="75"/>
      <c r="G22" s="77" t="s">
        <v>208</v>
      </c>
      <c r="H22" s="75" t="s">
        <v>197</v>
      </c>
      <c r="I22" s="78">
        <v>0.59</v>
      </c>
    </row>
    <row r="23" spans="1:9" ht="15" customHeight="1" x14ac:dyDescent="0.25">
      <c r="A23" s="75"/>
      <c r="B23" s="75"/>
      <c r="C23" s="75"/>
      <c r="D23" s="78"/>
      <c r="E23" s="85"/>
      <c r="F23" s="75"/>
      <c r="G23" s="77" t="s">
        <v>209</v>
      </c>
      <c r="H23" s="75" t="s">
        <v>197</v>
      </c>
      <c r="I23" s="78">
        <v>0.54</v>
      </c>
    </row>
    <row r="24" spans="1:9" ht="15" customHeight="1" x14ac:dyDescent="0.25">
      <c r="A24" s="75"/>
      <c r="B24" s="75"/>
      <c r="C24" s="75"/>
      <c r="D24" s="78"/>
      <c r="E24" s="85"/>
      <c r="F24" s="75"/>
      <c r="G24" s="77" t="s">
        <v>210</v>
      </c>
      <c r="H24" s="75" t="s">
        <v>197</v>
      </c>
      <c r="I24" s="78">
        <v>2.36</v>
      </c>
    </row>
    <row r="25" spans="1:9" ht="15" customHeight="1" x14ac:dyDescent="0.25">
      <c r="A25" s="19"/>
      <c r="B25" s="19"/>
      <c r="C25" s="19"/>
      <c r="D25" s="19"/>
      <c r="E25" s="85"/>
      <c r="F25" s="75"/>
      <c r="G25" s="77" t="s">
        <v>211</v>
      </c>
      <c r="H25" s="75" t="s">
        <v>197</v>
      </c>
      <c r="I25" s="78">
        <v>1.91</v>
      </c>
    </row>
    <row r="26" spans="1:9" ht="15" customHeight="1" x14ac:dyDescent="0.25">
      <c r="A26" s="19"/>
      <c r="B26" s="19"/>
      <c r="C26" s="19"/>
      <c r="D26" s="19"/>
      <c r="E26" s="85"/>
      <c r="F26" s="75"/>
      <c r="G26" s="77" t="s">
        <v>212</v>
      </c>
      <c r="H26" s="75" t="s">
        <v>197</v>
      </c>
      <c r="I26" s="78">
        <v>1.7</v>
      </c>
    </row>
    <row r="27" spans="1:9" ht="15" customHeight="1" x14ac:dyDescent="0.25">
      <c r="A27" s="75"/>
      <c r="B27" s="75"/>
      <c r="C27" s="84"/>
      <c r="D27" s="78"/>
      <c r="E27" s="85"/>
      <c r="F27" s="75"/>
      <c r="G27" s="77" t="s">
        <v>201</v>
      </c>
      <c r="H27" s="75" t="s">
        <v>197</v>
      </c>
      <c r="I27" s="78">
        <v>1.7</v>
      </c>
    </row>
    <row r="28" spans="1:9" ht="15" customHeight="1" thickBot="1" x14ac:dyDescent="0.3">
      <c r="A28" s="75"/>
      <c r="B28" s="75"/>
      <c r="C28" s="74" t="s">
        <v>190</v>
      </c>
      <c r="D28" s="87">
        <f>SUM(D5:D26)</f>
        <v>3600</v>
      </c>
      <c r="E28" s="78"/>
      <c r="F28" s="75"/>
      <c r="G28" s="77" t="s">
        <v>132</v>
      </c>
      <c r="H28" s="75" t="s">
        <v>197</v>
      </c>
      <c r="I28" s="78">
        <v>1.53</v>
      </c>
    </row>
    <row r="29" spans="1:9" ht="15" customHeight="1" thickTop="1" x14ac:dyDescent="0.2">
      <c r="A29" s="75"/>
      <c r="B29" s="75"/>
      <c r="C29" s="75"/>
      <c r="D29" s="78"/>
      <c r="E29" s="78"/>
      <c r="F29" s="75"/>
      <c r="G29" s="77" t="s">
        <v>213</v>
      </c>
      <c r="H29" s="75" t="s">
        <v>197</v>
      </c>
      <c r="I29" s="78">
        <v>1.4</v>
      </c>
    </row>
    <row r="30" spans="1:9" ht="15" customHeight="1" x14ac:dyDescent="0.25">
      <c r="A30" s="90" t="s">
        <v>214</v>
      </c>
      <c r="B30" s="91"/>
      <c r="C30" s="92">
        <f>SUM(D28+I15+I30)</f>
        <v>45104.860000000008</v>
      </c>
      <c r="D30" s="78"/>
      <c r="E30" s="78"/>
      <c r="F30" s="75"/>
      <c r="G30" s="77"/>
      <c r="H30" s="86" t="s">
        <v>190</v>
      </c>
      <c r="I30" s="93">
        <f>SUM(I18:I29)</f>
        <v>14.12</v>
      </c>
    </row>
    <row r="31" spans="1:9" ht="15" customHeight="1" x14ac:dyDescent="0.2">
      <c r="A31" s="75"/>
      <c r="B31" s="75"/>
      <c r="C31" s="75"/>
      <c r="D31" s="78"/>
      <c r="E31" s="78"/>
      <c r="F31" s="75"/>
      <c r="G31" s="77"/>
      <c r="I31" s="19"/>
    </row>
    <row r="32" spans="1:9" ht="15" customHeight="1" x14ac:dyDescent="0.2">
      <c r="A32" s="19"/>
      <c r="B32" s="19"/>
      <c r="C32" s="19"/>
      <c r="D32" s="78"/>
      <c r="E32" s="78"/>
    </row>
    <row r="33" spans="1:9" x14ac:dyDescent="0.2">
      <c r="A33" s="95"/>
      <c r="B33" s="95"/>
      <c r="C33" s="95"/>
      <c r="D33" s="96"/>
      <c r="E33" s="96"/>
      <c r="F33" s="95"/>
      <c r="G33" s="97"/>
      <c r="H33" s="97"/>
      <c r="I33" s="96"/>
    </row>
    <row r="34" spans="1:9" x14ac:dyDescent="0.2">
      <c r="B34" s="98"/>
      <c r="E34" s="100"/>
    </row>
  </sheetData>
  <pageMargins left="0.75" right="0.75" top="1" bottom="1" header="0.5" footer="0.5"/>
  <pageSetup paperSize="9" orientation="landscape" horizontalDpi="360" verticalDpi="36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E0F89-1DC3-4E17-B13D-17CBC3AC0CD0}">
  <dimension ref="A1:I32"/>
  <sheetViews>
    <sheetView tabSelected="1" workbookViewId="0">
      <selection activeCell="K13" sqref="K13"/>
    </sheetView>
  </sheetViews>
  <sheetFormatPr defaultRowHeight="12.75" x14ac:dyDescent="0.2"/>
  <cols>
    <col min="1" max="1" width="26.85546875" style="103" customWidth="1"/>
    <col min="2" max="2" width="11.5703125" style="103" bestFit="1" customWidth="1"/>
    <col min="3" max="3" width="9.140625" style="103"/>
    <col min="4" max="4" width="19.5703125" style="103" bestFit="1" customWidth="1"/>
    <col min="5" max="5" width="13.5703125" style="103" bestFit="1" customWidth="1"/>
    <col min="6" max="6" width="9.140625" style="103"/>
    <col min="7" max="8" width="0.140625" style="103" customWidth="1"/>
    <col min="9" max="256" width="9.140625" style="103"/>
    <col min="257" max="257" width="26.85546875" style="103" customWidth="1"/>
    <col min="258" max="258" width="11.5703125" style="103" bestFit="1" customWidth="1"/>
    <col min="259" max="259" width="9.140625" style="103"/>
    <col min="260" max="260" width="19.5703125" style="103" bestFit="1" customWidth="1"/>
    <col min="261" max="261" width="13.5703125" style="103" bestFit="1" customWidth="1"/>
    <col min="262" max="262" width="9.140625" style="103"/>
    <col min="263" max="264" width="0.140625" style="103" customWidth="1"/>
    <col min="265" max="512" width="9.140625" style="103"/>
    <col min="513" max="513" width="26.85546875" style="103" customWidth="1"/>
    <col min="514" max="514" width="11.5703125" style="103" bestFit="1" customWidth="1"/>
    <col min="515" max="515" width="9.140625" style="103"/>
    <col min="516" max="516" width="19.5703125" style="103" bestFit="1" customWidth="1"/>
    <col min="517" max="517" width="13.5703125" style="103" bestFit="1" customWidth="1"/>
    <col min="518" max="518" width="9.140625" style="103"/>
    <col min="519" max="520" width="0.140625" style="103" customWidth="1"/>
    <col min="521" max="768" width="9.140625" style="103"/>
    <col min="769" max="769" width="26.85546875" style="103" customWidth="1"/>
    <col min="770" max="770" width="11.5703125" style="103" bestFit="1" customWidth="1"/>
    <col min="771" max="771" width="9.140625" style="103"/>
    <col min="772" max="772" width="19.5703125" style="103" bestFit="1" customWidth="1"/>
    <col min="773" max="773" width="13.5703125" style="103" bestFit="1" customWidth="1"/>
    <col min="774" max="774" width="9.140625" style="103"/>
    <col min="775" max="776" width="0.140625" style="103" customWidth="1"/>
    <col min="777" max="1024" width="9.140625" style="103"/>
    <col min="1025" max="1025" width="26.85546875" style="103" customWidth="1"/>
    <col min="1026" max="1026" width="11.5703125" style="103" bestFit="1" customWidth="1"/>
    <col min="1027" max="1027" width="9.140625" style="103"/>
    <col min="1028" max="1028" width="19.5703125" style="103" bestFit="1" customWidth="1"/>
    <col min="1029" max="1029" width="13.5703125" style="103" bestFit="1" customWidth="1"/>
    <col min="1030" max="1030" width="9.140625" style="103"/>
    <col min="1031" max="1032" width="0.140625" style="103" customWidth="1"/>
    <col min="1033" max="1280" width="9.140625" style="103"/>
    <col min="1281" max="1281" width="26.85546875" style="103" customWidth="1"/>
    <col min="1282" max="1282" width="11.5703125" style="103" bestFit="1" customWidth="1"/>
    <col min="1283" max="1283" width="9.140625" style="103"/>
    <col min="1284" max="1284" width="19.5703125" style="103" bestFit="1" customWidth="1"/>
    <col min="1285" max="1285" width="13.5703125" style="103" bestFit="1" customWidth="1"/>
    <col min="1286" max="1286" width="9.140625" style="103"/>
    <col min="1287" max="1288" width="0.140625" style="103" customWidth="1"/>
    <col min="1289" max="1536" width="9.140625" style="103"/>
    <col min="1537" max="1537" width="26.85546875" style="103" customWidth="1"/>
    <col min="1538" max="1538" width="11.5703125" style="103" bestFit="1" customWidth="1"/>
    <col min="1539" max="1539" width="9.140625" style="103"/>
    <col min="1540" max="1540" width="19.5703125" style="103" bestFit="1" customWidth="1"/>
    <col min="1541" max="1541" width="13.5703125" style="103" bestFit="1" customWidth="1"/>
    <col min="1542" max="1542" width="9.140625" style="103"/>
    <col min="1543" max="1544" width="0.140625" style="103" customWidth="1"/>
    <col min="1545" max="1792" width="9.140625" style="103"/>
    <col min="1793" max="1793" width="26.85546875" style="103" customWidth="1"/>
    <col min="1794" max="1794" width="11.5703125" style="103" bestFit="1" customWidth="1"/>
    <col min="1795" max="1795" width="9.140625" style="103"/>
    <col min="1796" max="1796" width="19.5703125" style="103" bestFit="1" customWidth="1"/>
    <col min="1797" max="1797" width="13.5703125" style="103" bestFit="1" customWidth="1"/>
    <col min="1798" max="1798" width="9.140625" style="103"/>
    <col min="1799" max="1800" width="0.140625" style="103" customWidth="1"/>
    <col min="1801" max="2048" width="9.140625" style="103"/>
    <col min="2049" max="2049" width="26.85546875" style="103" customWidth="1"/>
    <col min="2050" max="2050" width="11.5703125" style="103" bestFit="1" customWidth="1"/>
    <col min="2051" max="2051" width="9.140625" style="103"/>
    <col min="2052" max="2052" width="19.5703125" style="103" bestFit="1" customWidth="1"/>
    <col min="2053" max="2053" width="13.5703125" style="103" bestFit="1" customWidth="1"/>
    <col min="2054" max="2054" width="9.140625" style="103"/>
    <col min="2055" max="2056" width="0.140625" style="103" customWidth="1"/>
    <col min="2057" max="2304" width="9.140625" style="103"/>
    <col min="2305" max="2305" width="26.85546875" style="103" customWidth="1"/>
    <col min="2306" max="2306" width="11.5703125" style="103" bestFit="1" customWidth="1"/>
    <col min="2307" max="2307" width="9.140625" style="103"/>
    <col min="2308" max="2308" width="19.5703125" style="103" bestFit="1" customWidth="1"/>
    <col min="2309" max="2309" width="13.5703125" style="103" bestFit="1" customWidth="1"/>
    <col min="2310" max="2310" width="9.140625" style="103"/>
    <col min="2311" max="2312" width="0.140625" style="103" customWidth="1"/>
    <col min="2313" max="2560" width="9.140625" style="103"/>
    <col min="2561" max="2561" width="26.85546875" style="103" customWidth="1"/>
    <col min="2562" max="2562" width="11.5703125" style="103" bestFit="1" customWidth="1"/>
    <col min="2563" max="2563" width="9.140625" style="103"/>
    <col min="2564" max="2564" width="19.5703125" style="103" bestFit="1" customWidth="1"/>
    <col min="2565" max="2565" width="13.5703125" style="103" bestFit="1" customWidth="1"/>
    <col min="2566" max="2566" width="9.140625" style="103"/>
    <col min="2567" max="2568" width="0.140625" style="103" customWidth="1"/>
    <col min="2569" max="2816" width="9.140625" style="103"/>
    <col min="2817" max="2817" width="26.85546875" style="103" customWidth="1"/>
    <col min="2818" max="2818" width="11.5703125" style="103" bestFit="1" customWidth="1"/>
    <col min="2819" max="2819" width="9.140625" style="103"/>
    <col min="2820" max="2820" width="19.5703125" style="103" bestFit="1" customWidth="1"/>
    <col min="2821" max="2821" width="13.5703125" style="103" bestFit="1" customWidth="1"/>
    <col min="2822" max="2822" width="9.140625" style="103"/>
    <col min="2823" max="2824" width="0.140625" style="103" customWidth="1"/>
    <col min="2825" max="3072" width="9.140625" style="103"/>
    <col min="3073" max="3073" width="26.85546875" style="103" customWidth="1"/>
    <col min="3074" max="3074" width="11.5703125" style="103" bestFit="1" customWidth="1"/>
    <col min="3075" max="3075" width="9.140625" style="103"/>
    <col min="3076" max="3076" width="19.5703125" style="103" bestFit="1" customWidth="1"/>
    <col min="3077" max="3077" width="13.5703125" style="103" bestFit="1" customWidth="1"/>
    <col min="3078" max="3078" width="9.140625" style="103"/>
    <col min="3079" max="3080" width="0.140625" style="103" customWidth="1"/>
    <col min="3081" max="3328" width="9.140625" style="103"/>
    <col min="3329" max="3329" width="26.85546875" style="103" customWidth="1"/>
    <col min="3330" max="3330" width="11.5703125" style="103" bestFit="1" customWidth="1"/>
    <col min="3331" max="3331" width="9.140625" style="103"/>
    <col min="3332" max="3332" width="19.5703125" style="103" bestFit="1" customWidth="1"/>
    <col min="3333" max="3333" width="13.5703125" style="103" bestFit="1" customWidth="1"/>
    <col min="3334" max="3334" width="9.140625" style="103"/>
    <col min="3335" max="3336" width="0.140625" style="103" customWidth="1"/>
    <col min="3337" max="3584" width="9.140625" style="103"/>
    <col min="3585" max="3585" width="26.85546875" style="103" customWidth="1"/>
    <col min="3586" max="3586" width="11.5703125" style="103" bestFit="1" customWidth="1"/>
    <col min="3587" max="3587" width="9.140625" style="103"/>
    <col min="3588" max="3588" width="19.5703125" style="103" bestFit="1" customWidth="1"/>
    <col min="3589" max="3589" width="13.5703125" style="103" bestFit="1" customWidth="1"/>
    <col min="3590" max="3590" width="9.140625" style="103"/>
    <col min="3591" max="3592" width="0.140625" style="103" customWidth="1"/>
    <col min="3593" max="3840" width="9.140625" style="103"/>
    <col min="3841" max="3841" width="26.85546875" style="103" customWidth="1"/>
    <col min="3842" max="3842" width="11.5703125" style="103" bestFit="1" customWidth="1"/>
    <col min="3843" max="3843" width="9.140625" style="103"/>
    <col min="3844" max="3844" width="19.5703125" style="103" bestFit="1" customWidth="1"/>
    <col min="3845" max="3845" width="13.5703125" style="103" bestFit="1" customWidth="1"/>
    <col min="3846" max="3846" width="9.140625" style="103"/>
    <col min="3847" max="3848" width="0.140625" style="103" customWidth="1"/>
    <col min="3849" max="4096" width="9.140625" style="103"/>
    <col min="4097" max="4097" width="26.85546875" style="103" customWidth="1"/>
    <col min="4098" max="4098" width="11.5703125" style="103" bestFit="1" customWidth="1"/>
    <col min="4099" max="4099" width="9.140625" style="103"/>
    <col min="4100" max="4100" width="19.5703125" style="103" bestFit="1" customWidth="1"/>
    <col min="4101" max="4101" width="13.5703125" style="103" bestFit="1" customWidth="1"/>
    <col min="4102" max="4102" width="9.140625" style="103"/>
    <col min="4103" max="4104" width="0.140625" style="103" customWidth="1"/>
    <col min="4105" max="4352" width="9.140625" style="103"/>
    <col min="4353" max="4353" width="26.85546875" style="103" customWidth="1"/>
    <col min="4354" max="4354" width="11.5703125" style="103" bestFit="1" customWidth="1"/>
    <col min="4355" max="4355" width="9.140625" style="103"/>
    <col min="4356" max="4356" width="19.5703125" style="103" bestFit="1" customWidth="1"/>
    <col min="4357" max="4357" width="13.5703125" style="103" bestFit="1" customWidth="1"/>
    <col min="4358" max="4358" width="9.140625" style="103"/>
    <col min="4359" max="4360" width="0.140625" style="103" customWidth="1"/>
    <col min="4361" max="4608" width="9.140625" style="103"/>
    <col min="4609" max="4609" width="26.85546875" style="103" customWidth="1"/>
    <col min="4610" max="4610" width="11.5703125" style="103" bestFit="1" customWidth="1"/>
    <col min="4611" max="4611" width="9.140625" style="103"/>
    <col min="4612" max="4612" width="19.5703125" style="103" bestFit="1" customWidth="1"/>
    <col min="4613" max="4613" width="13.5703125" style="103" bestFit="1" customWidth="1"/>
    <col min="4614" max="4614" width="9.140625" style="103"/>
    <col min="4615" max="4616" width="0.140625" style="103" customWidth="1"/>
    <col min="4617" max="4864" width="9.140625" style="103"/>
    <col min="4865" max="4865" width="26.85546875" style="103" customWidth="1"/>
    <col min="4866" max="4866" width="11.5703125" style="103" bestFit="1" customWidth="1"/>
    <col min="4867" max="4867" width="9.140625" style="103"/>
    <col min="4868" max="4868" width="19.5703125" style="103" bestFit="1" customWidth="1"/>
    <col min="4869" max="4869" width="13.5703125" style="103" bestFit="1" customWidth="1"/>
    <col min="4870" max="4870" width="9.140625" style="103"/>
    <col min="4871" max="4872" width="0.140625" style="103" customWidth="1"/>
    <col min="4873" max="5120" width="9.140625" style="103"/>
    <col min="5121" max="5121" width="26.85546875" style="103" customWidth="1"/>
    <col min="5122" max="5122" width="11.5703125" style="103" bestFit="1" customWidth="1"/>
    <col min="5123" max="5123" width="9.140625" style="103"/>
    <col min="5124" max="5124" width="19.5703125" style="103" bestFit="1" customWidth="1"/>
    <col min="5125" max="5125" width="13.5703125" style="103" bestFit="1" customWidth="1"/>
    <col min="5126" max="5126" width="9.140625" style="103"/>
    <col min="5127" max="5128" width="0.140625" style="103" customWidth="1"/>
    <col min="5129" max="5376" width="9.140625" style="103"/>
    <col min="5377" max="5377" width="26.85546875" style="103" customWidth="1"/>
    <col min="5378" max="5378" width="11.5703125" style="103" bestFit="1" customWidth="1"/>
    <col min="5379" max="5379" width="9.140625" style="103"/>
    <col min="5380" max="5380" width="19.5703125" style="103" bestFit="1" customWidth="1"/>
    <col min="5381" max="5381" width="13.5703125" style="103" bestFit="1" customWidth="1"/>
    <col min="5382" max="5382" width="9.140625" style="103"/>
    <col min="5383" max="5384" width="0.140625" style="103" customWidth="1"/>
    <col min="5385" max="5632" width="9.140625" style="103"/>
    <col min="5633" max="5633" width="26.85546875" style="103" customWidth="1"/>
    <col min="5634" max="5634" width="11.5703125" style="103" bestFit="1" customWidth="1"/>
    <col min="5635" max="5635" width="9.140625" style="103"/>
    <col min="5636" max="5636" width="19.5703125" style="103" bestFit="1" customWidth="1"/>
    <col min="5637" max="5637" width="13.5703125" style="103" bestFit="1" customWidth="1"/>
    <col min="5638" max="5638" width="9.140625" style="103"/>
    <col min="5639" max="5640" width="0.140625" style="103" customWidth="1"/>
    <col min="5641" max="5888" width="9.140625" style="103"/>
    <col min="5889" max="5889" width="26.85546875" style="103" customWidth="1"/>
    <col min="5890" max="5890" width="11.5703125" style="103" bestFit="1" customWidth="1"/>
    <col min="5891" max="5891" width="9.140625" style="103"/>
    <col min="5892" max="5892" width="19.5703125" style="103" bestFit="1" customWidth="1"/>
    <col min="5893" max="5893" width="13.5703125" style="103" bestFit="1" customWidth="1"/>
    <col min="5894" max="5894" width="9.140625" style="103"/>
    <col min="5895" max="5896" width="0.140625" style="103" customWidth="1"/>
    <col min="5897" max="6144" width="9.140625" style="103"/>
    <col min="6145" max="6145" width="26.85546875" style="103" customWidth="1"/>
    <col min="6146" max="6146" width="11.5703125" style="103" bestFit="1" customWidth="1"/>
    <col min="6147" max="6147" width="9.140625" style="103"/>
    <col min="6148" max="6148" width="19.5703125" style="103" bestFit="1" customWidth="1"/>
    <col min="6149" max="6149" width="13.5703125" style="103" bestFit="1" customWidth="1"/>
    <col min="6150" max="6150" width="9.140625" style="103"/>
    <col min="6151" max="6152" width="0.140625" style="103" customWidth="1"/>
    <col min="6153" max="6400" width="9.140625" style="103"/>
    <col min="6401" max="6401" width="26.85546875" style="103" customWidth="1"/>
    <col min="6402" max="6402" width="11.5703125" style="103" bestFit="1" customWidth="1"/>
    <col min="6403" max="6403" width="9.140625" style="103"/>
    <col min="6404" max="6404" width="19.5703125" style="103" bestFit="1" customWidth="1"/>
    <col min="6405" max="6405" width="13.5703125" style="103" bestFit="1" customWidth="1"/>
    <col min="6406" max="6406" width="9.140625" style="103"/>
    <col min="6407" max="6408" width="0.140625" style="103" customWidth="1"/>
    <col min="6409" max="6656" width="9.140625" style="103"/>
    <col min="6657" max="6657" width="26.85546875" style="103" customWidth="1"/>
    <col min="6658" max="6658" width="11.5703125" style="103" bestFit="1" customWidth="1"/>
    <col min="6659" max="6659" width="9.140625" style="103"/>
    <col min="6660" max="6660" width="19.5703125" style="103" bestFit="1" customWidth="1"/>
    <col min="6661" max="6661" width="13.5703125" style="103" bestFit="1" customWidth="1"/>
    <col min="6662" max="6662" width="9.140625" style="103"/>
    <col min="6663" max="6664" width="0.140625" style="103" customWidth="1"/>
    <col min="6665" max="6912" width="9.140625" style="103"/>
    <col min="6913" max="6913" width="26.85546875" style="103" customWidth="1"/>
    <col min="6914" max="6914" width="11.5703125" style="103" bestFit="1" customWidth="1"/>
    <col min="6915" max="6915" width="9.140625" style="103"/>
    <col min="6916" max="6916" width="19.5703125" style="103" bestFit="1" customWidth="1"/>
    <col min="6917" max="6917" width="13.5703125" style="103" bestFit="1" customWidth="1"/>
    <col min="6918" max="6918" width="9.140625" style="103"/>
    <col min="6919" max="6920" width="0.140625" style="103" customWidth="1"/>
    <col min="6921" max="7168" width="9.140625" style="103"/>
    <col min="7169" max="7169" width="26.85546875" style="103" customWidth="1"/>
    <col min="7170" max="7170" width="11.5703125" style="103" bestFit="1" customWidth="1"/>
    <col min="7171" max="7171" width="9.140625" style="103"/>
    <col min="7172" max="7172" width="19.5703125" style="103" bestFit="1" customWidth="1"/>
    <col min="7173" max="7173" width="13.5703125" style="103" bestFit="1" customWidth="1"/>
    <col min="7174" max="7174" width="9.140625" style="103"/>
    <col min="7175" max="7176" width="0.140625" style="103" customWidth="1"/>
    <col min="7177" max="7424" width="9.140625" style="103"/>
    <col min="7425" max="7425" width="26.85546875" style="103" customWidth="1"/>
    <col min="7426" max="7426" width="11.5703125" style="103" bestFit="1" customWidth="1"/>
    <col min="7427" max="7427" width="9.140625" style="103"/>
    <col min="7428" max="7428" width="19.5703125" style="103" bestFit="1" customWidth="1"/>
    <col min="7429" max="7429" width="13.5703125" style="103" bestFit="1" customWidth="1"/>
    <col min="7430" max="7430" width="9.140625" style="103"/>
    <col min="7431" max="7432" width="0.140625" style="103" customWidth="1"/>
    <col min="7433" max="7680" width="9.140625" style="103"/>
    <col min="7681" max="7681" width="26.85546875" style="103" customWidth="1"/>
    <col min="7682" max="7682" width="11.5703125" style="103" bestFit="1" customWidth="1"/>
    <col min="7683" max="7683" width="9.140625" style="103"/>
    <col min="7684" max="7684" width="19.5703125" style="103" bestFit="1" customWidth="1"/>
    <col min="7685" max="7685" width="13.5703125" style="103" bestFit="1" customWidth="1"/>
    <col min="7686" max="7686" width="9.140625" style="103"/>
    <col min="7687" max="7688" width="0.140625" style="103" customWidth="1"/>
    <col min="7689" max="7936" width="9.140625" style="103"/>
    <col min="7937" max="7937" width="26.85546875" style="103" customWidth="1"/>
    <col min="7938" max="7938" width="11.5703125" style="103" bestFit="1" customWidth="1"/>
    <col min="7939" max="7939" width="9.140625" style="103"/>
    <col min="7940" max="7940" width="19.5703125" style="103" bestFit="1" customWidth="1"/>
    <col min="7941" max="7941" width="13.5703125" style="103" bestFit="1" customWidth="1"/>
    <col min="7942" max="7942" width="9.140625" style="103"/>
    <col min="7943" max="7944" width="0.140625" style="103" customWidth="1"/>
    <col min="7945" max="8192" width="9.140625" style="103"/>
    <col min="8193" max="8193" width="26.85546875" style="103" customWidth="1"/>
    <col min="8194" max="8194" width="11.5703125" style="103" bestFit="1" customWidth="1"/>
    <col min="8195" max="8195" width="9.140625" style="103"/>
    <col min="8196" max="8196" width="19.5703125" style="103" bestFit="1" customWidth="1"/>
    <col min="8197" max="8197" width="13.5703125" style="103" bestFit="1" customWidth="1"/>
    <col min="8198" max="8198" width="9.140625" style="103"/>
    <col min="8199" max="8200" width="0.140625" style="103" customWidth="1"/>
    <col min="8201" max="8448" width="9.140625" style="103"/>
    <col min="8449" max="8449" width="26.85546875" style="103" customWidth="1"/>
    <col min="8450" max="8450" width="11.5703125" style="103" bestFit="1" customWidth="1"/>
    <col min="8451" max="8451" width="9.140625" style="103"/>
    <col min="8452" max="8452" width="19.5703125" style="103" bestFit="1" customWidth="1"/>
    <col min="8453" max="8453" width="13.5703125" style="103" bestFit="1" customWidth="1"/>
    <col min="8454" max="8454" width="9.140625" style="103"/>
    <col min="8455" max="8456" width="0.140625" style="103" customWidth="1"/>
    <col min="8457" max="8704" width="9.140625" style="103"/>
    <col min="8705" max="8705" width="26.85546875" style="103" customWidth="1"/>
    <col min="8706" max="8706" width="11.5703125" style="103" bestFit="1" customWidth="1"/>
    <col min="8707" max="8707" width="9.140625" style="103"/>
    <col min="8708" max="8708" width="19.5703125" style="103" bestFit="1" customWidth="1"/>
    <col min="8709" max="8709" width="13.5703125" style="103" bestFit="1" customWidth="1"/>
    <col min="8710" max="8710" width="9.140625" style="103"/>
    <col min="8711" max="8712" width="0.140625" style="103" customWidth="1"/>
    <col min="8713" max="8960" width="9.140625" style="103"/>
    <col min="8961" max="8961" width="26.85546875" style="103" customWidth="1"/>
    <col min="8962" max="8962" width="11.5703125" style="103" bestFit="1" customWidth="1"/>
    <col min="8963" max="8963" width="9.140625" style="103"/>
    <col min="8964" max="8964" width="19.5703125" style="103" bestFit="1" customWidth="1"/>
    <col min="8965" max="8965" width="13.5703125" style="103" bestFit="1" customWidth="1"/>
    <col min="8966" max="8966" width="9.140625" style="103"/>
    <col min="8967" max="8968" width="0.140625" style="103" customWidth="1"/>
    <col min="8969" max="9216" width="9.140625" style="103"/>
    <col min="9217" max="9217" width="26.85546875" style="103" customWidth="1"/>
    <col min="9218" max="9218" width="11.5703125" style="103" bestFit="1" customWidth="1"/>
    <col min="9219" max="9219" width="9.140625" style="103"/>
    <col min="9220" max="9220" width="19.5703125" style="103" bestFit="1" customWidth="1"/>
    <col min="9221" max="9221" width="13.5703125" style="103" bestFit="1" customWidth="1"/>
    <col min="9222" max="9222" width="9.140625" style="103"/>
    <col min="9223" max="9224" width="0.140625" style="103" customWidth="1"/>
    <col min="9225" max="9472" width="9.140625" style="103"/>
    <col min="9473" max="9473" width="26.85546875" style="103" customWidth="1"/>
    <col min="9474" max="9474" width="11.5703125" style="103" bestFit="1" customWidth="1"/>
    <col min="9475" max="9475" width="9.140625" style="103"/>
    <col min="9476" max="9476" width="19.5703125" style="103" bestFit="1" customWidth="1"/>
    <col min="9477" max="9477" width="13.5703125" style="103" bestFit="1" customWidth="1"/>
    <col min="9478" max="9478" width="9.140625" style="103"/>
    <col min="9479" max="9480" width="0.140625" style="103" customWidth="1"/>
    <col min="9481" max="9728" width="9.140625" style="103"/>
    <col min="9729" max="9729" width="26.85546875" style="103" customWidth="1"/>
    <col min="9730" max="9730" width="11.5703125" style="103" bestFit="1" customWidth="1"/>
    <col min="9731" max="9731" width="9.140625" style="103"/>
    <col min="9732" max="9732" width="19.5703125" style="103" bestFit="1" customWidth="1"/>
    <col min="9733" max="9733" width="13.5703125" style="103" bestFit="1" customWidth="1"/>
    <col min="9734" max="9734" width="9.140625" style="103"/>
    <col min="9735" max="9736" width="0.140625" style="103" customWidth="1"/>
    <col min="9737" max="9984" width="9.140625" style="103"/>
    <col min="9985" max="9985" width="26.85546875" style="103" customWidth="1"/>
    <col min="9986" max="9986" width="11.5703125" style="103" bestFit="1" customWidth="1"/>
    <col min="9987" max="9987" width="9.140625" style="103"/>
    <col min="9988" max="9988" width="19.5703125" style="103" bestFit="1" customWidth="1"/>
    <col min="9989" max="9989" width="13.5703125" style="103" bestFit="1" customWidth="1"/>
    <col min="9990" max="9990" width="9.140625" style="103"/>
    <col min="9991" max="9992" width="0.140625" style="103" customWidth="1"/>
    <col min="9993" max="10240" width="9.140625" style="103"/>
    <col min="10241" max="10241" width="26.85546875" style="103" customWidth="1"/>
    <col min="10242" max="10242" width="11.5703125" style="103" bestFit="1" customWidth="1"/>
    <col min="10243" max="10243" width="9.140625" style="103"/>
    <col min="10244" max="10244" width="19.5703125" style="103" bestFit="1" customWidth="1"/>
    <col min="10245" max="10245" width="13.5703125" style="103" bestFit="1" customWidth="1"/>
    <col min="10246" max="10246" width="9.140625" style="103"/>
    <col min="10247" max="10248" width="0.140625" style="103" customWidth="1"/>
    <col min="10249" max="10496" width="9.140625" style="103"/>
    <col min="10497" max="10497" width="26.85546875" style="103" customWidth="1"/>
    <col min="10498" max="10498" width="11.5703125" style="103" bestFit="1" customWidth="1"/>
    <col min="10499" max="10499" width="9.140625" style="103"/>
    <col min="10500" max="10500" width="19.5703125" style="103" bestFit="1" customWidth="1"/>
    <col min="10501" max="10501" width="13.5703125" style="103" bestFit="1" customWidth="1"/>
    <col min="10502" max="10502" width="9.140625" style="103"/>
    <col min="10503" max="10504" width="0.140625" style="103" customWidth="1"/>
    <col min="10505" max="10752" width="9.140625" style="103"/>
    <col min="10753" max="10753" width="26.85546875" style="103" customWidth="1"/>
    <col min="10754" max="10754" width="11.5703125" style="103" bestFit="1" customWidth="1"/>
    <col min="10755" max="10755" width="9.140625" style="103"/>
    <col min="10756" max="10756" width="19.5703125" style="103" bestFit="1" customWidth="1"/>
    <col min="10757" max="10757" width="13.5703125" style="103" bestFit="1" customWidth="1"/>
    <col min="10758" max="10758" width="9.140625" style="103"/>
    <col min="10759" max="10760" width="0.140625" style="103" customWidth="1"/>
    <col min="10761" max="11008" width="9.140625" style="103"/>
    <col min="11009" max="11009" width="26.85546875" style="103" customWidth="1"/>
    <col min="11010" max="11010" width="11.5703125" style="103" bestFit="1" customWidth="1"/>
    <col min="11011" max="11011" width="9.140625" style="103"/>
    <col min="11012" max="11012" width="19.5703125" style="103" bestFit="1" customWidth="1"/>
    <col min="11013" max="11013" width="13.5703125" style="103" bestFit="1" customWidth="1"/>
    <col min="11014" max="11014" width="9.140625" style="103"/>
    <col min="11015" max="11016" width="0.140625" style="103" customWidth="1"/>
    <col min="11017" max="11264" width="9.140625" style="103"/>
    <col min="11265" max="11265" width="26.85546875" style="103" customWidth="1"/>
    <col min="11266" max="11266" width="11.5703125" style="103" bestFit="1" customWidth="1"/>
    <col min="11267" max="11267" width="9.140625" style="103"/>
    <col min="11268" max="11268" width="19.5703125" style="103" bestFit="1" customWidth="1"/>
    <col min="11269" max="11269" width="13.5703125" style="103" bestFit="1" customWidth="1"/>
    <col min="11270" max="11270" width="9.140625" style="103"/>
    <col min="11271" max="11272" width="0.140625" style="103" customWidth="1"/>
    <col min="11273" max="11520" width="9.140625" style="103"/>
    <col min="11521" max="11521" width="26.85546875" style="103" customWidth="1"/>
    <col min="11522" max="11522" width="11.5703125" style="103" bestFit="1" customWidth="1"/>
    <col min="11523" max="11523" width="9.140625" style="103"/>
    <col min="11524" max="11524" width="19.5703125" style="103" bestFit="1" customWidth="1"/>
    <col min="11525" max="11525" width="13.5703125" style="103" bestFit="1" customWidth="1"/>
    <col min="11526" max="11526" width="9.140625" style="103"/>
    <col min="11527" max="11528" width="0.140625" style="103" customWidth="1"/>
    <col min="11529" max="11776" width="9.140625" style="103"/>
    <col min="11777" max="11777" width="26.85546875" style="103" customWidth="1"/>
    <col min="11778" max="11778" width="11.5703125" style="103" bestFit="1" customWidth="1"/>
    <col min="11779" max="11779" width="9.140625" style="103"/>
    <col min="11780" max="11780" width="19.5703125" style="103" bestFit="1" customWidth="1"/>
    <col min="11781" max="11781" width="13.5703125" style="103" bestFit="1" customWidth="1"/>
    <col min="11782" max="11782" width="9.140625" style="103"/>
    <col min="11783" max="11784" width="0.140625" style="103" customWidth="1"/>
    <col min="11785" max="12032" width="9.140625" style="103"/>
    <col min="12033" max="12033" width="26.85546875" style="103" customWidth="1"/>
    <col min="12034" max="12034" width="11.5703125" style="103" bestFit="1" customWidth="1"/>
    <col min="12035" max="12035" width="9.140625" style="103"/>
    <col min="12036" max="12036" width="19.5703125" style="103" bestFit="1" customWidth="1"/>
    <col min="12037" max="12037" width="13.5703125" style="103" bestFit="1" customWidth="1"/>
    <col min="12038" max="12038" width="9.140625" style="103"/>
    <col min="12039" max="12040" width="0.140625" style="103" customWidth="1"/>
    <col min="12041" max="12288" width="9.140625" style="103"/>
    <col min="12289" max="12289" width="26.85546875" style="103" customWidth="1"/>
    <col min="12290" max="12290" width="11.5703125" style="103" bestFit="1" customWidth="1"/>
    <col min="12291" max="12291" width="9.140625" style="103"/>
    <col min="12292" max="12292" width="19.5703125" style="103" bestFit="1" customWidth="1"/>
    <col min="12293" max="12293" width="13.5703125" style="103" bestFit="1" customWidth="1"/>
    <col min="12294" max="12294" width="9.140625" style="103"/>
    <col min="12295" max="12296" width="0.140625" style="103" customWidth="1"/>
    <col min="12297" max="12544" width="9.140625" style="103"/>
    <col min="12545" max="12545" width="26.85546875" style="103" customWidth="1"/>
    <col min="12546" max="12546" width="11.5703125" style="103" bestFit="1" customWidth="1"/>
    <col min="12547" max="12547" width="9.140625" style="103"/>
    <col min="12548" max="12548" width="19.5703125" style="103" bestFit="1" customWidth="1"/>
    <col min="12549" max="12549" width="13.5703125" style="103" bestFit="1" customWidth="1"/>
    <col min="12550" max="12550" width="9.140625" style="103"/>
    <col min="12551" max="12552" width="0.140625" style="103" customWidth="1"/>
    <col min="12553" max="12800" width="9.140625" style="103"/>
    <col min="12801" max="12801" width="26.85546875" style="103" customWidth="1"/>
    <col min="12802" max="12802" width="11.5703125" style="103" bestFit="1" customWidth="1"/>
    <col min="12803" max="12803" width="9.140625" style="103"/>
    <col min="12804" max="12804" width="19.5703125" style="103" bestFit="1" customWidth="1"/>
    <col min="12805" max="12805" width="13.5703125" style="103" bestFit="1" customWidth="1"/>
    <col min="12806" max="12806" width="9.140625" style="103"/>
    <col min="12807" max="12808" width="0.140625" style="103" customWidth="1"/>
    <col min="12809" max="13056" width="9.140625" style="103"/>
    <col min="13057" max="13057" width="26.85546875" style="103" customWidth="1"/>
    <col min="13058" max="13058" width="11.5703125" style="103" bestFit="1" customWidth="1"/>
    <col min="13059" max="13059" width="9.140625" style="103"/>
    <col min="13060" max="13060" width="19.5703125" style="103" bestFit="1" customWidth="1"/>
    <col min="13061" max="13061" width="13.5703125" style="103" bestFit="1" customWidth="1"/>
    <col min="13062" max="13062" width="9.140625" style="103"/>
    <col min="13063" max="13064" width="0.140625" style="103" customWidth="1"/>
    <col min="13065" max="13312" width="9.140625" style="103"/>
    <col min="13313" max="13313" width="26.85546875" style="103" customWidth="1"/>
    <col min="13314" max="13314" width="11.5703125" style="103" bestFit="1" customWidth="1"/>
    <col min="13315" max="13315" width="9.140625" style="103"/>
    <col min="13316" max="13316" width="19.5703125" style="103" bestFit="1" customWidth="1"/>
    <col min="13317" max="13317" width="13.5703125" style="103" bestFit="1" customWidth="1"/>
    <col min="13318" max="13318" width="9.140625" style="103"/>
    <col min="13319" max="13320" width="0.140625" style="103" customWidth="1"/>
    <col min="13321" max="13568" width="9.140625" style="103"/>
    <col min="13569" max="13569" width="26.85546875" style="103" customWidth="1"/>
    <col min="13570" max="13570" width="11.5703125" style="103" bestFit="1" customWidth="1"/>
    <col min="13571" max="13571" width="9.140625" style="103"/>
    <col min="13572" max="13572" width="19.5703125" style="103" bestFit="1" customWidth="1"/>
    <col min="13573" max="13573" width="13.5703125" style="103" bestFit="1" customWidth="1"/>
    <col min="13574" max="13574" width="9.140625" style="103"/>
    <col min="13575" max="13576" width="0.140625" style="103" customWidth="1"/>
    <col min="13577" max="13824" width="9.140625" style="103"/>
    <col min="13825" max="13825" width="26.85546875" style="103" customWidth="1"/>
    <col min="13826" max="13826" width="11.5703125" style="103" bestFit="1" customWidth="1"/>
    <col min="13827" max="13827" width="9.140625" style="103"/>
    <col min="13828" max="13828" width="19.5703125" style="103" bestFit="1" customWidth="1"/>
    <col min="13829" max="13829" width="13.5703125" style="103" bestFit="1" customWidth="1"/>
    <col min="13830" max="13830" width="9.140625" style="103"/>
    <col min="13831" max="13832" width="0.140625" style="103" customWidth="1"/>
    <col min="13833" max="14080" width="9.140625" style="103"/>
    <col min="14081" max="14081" width="26.85546875" style="103" customWidth="1"/>
    <col min="14082" max="14082" width="11.5703125" style="103" bestFit="1" customWidth="1"/>
    <col min="14083" max="14083" width="9.140625" style="103"/>
    <col min="14084" max="14084" width="19.5703125" style="103" bestFit="1" customWidth="1"/>
    <col min="14085" max="14085" width="13.5703125" style="103" bestFit="1" customWidth="1"/>
    <col min="14086" max="14086" width="9.140625" style="103"/>
    <col min="14087" max="14088" width="0.140625" style="103" customWidth="1"/>
    <col min="14089" max="14336" width="9.140625" style="103"/>
    <col min="14337" max="14337" width="26.85546875" style="103" customWidth="1"/>
    <col min="14338" max="14338" width="11.5703125" style="103" bestFit="1" customWidth="1"/>
    <col min="14339" max="14339" width="9.140625" style="103"/>
    <col min="14340" max="14340" width="19.5703125" style="103" bestFit="1" customWidth="1"/>
    <col min="14341" max="14341" width="13.5703125" style="103" bestFit="1" customWidth="1"/>
    <col min="14342" max="14342" width="9.140625" style="103"/>
    <col min="14343" max="14344" width="0.140625" style="103" customWidth="1"/>
    <col min="14345" max="14592" width="9.140625" style="103"/>
    <col min="14593" max="14593" width="26.85546875" style="103" customWidth="1"/>
    <col min="14594" max="14594" width="11.5703125" style="103" bestFit="1" customWidth="1"/>
    <col min="14595" max="14595" width="9.140625" style="103"/>
    <col min="14596" max="14596" width="19.5703125" style="103" bestFit="1" customWidth="1"/>
    <col min="14597" max="14597" width="13.5703125" style="103" bestFit="1" customWidth="1"/>
    <col min="14598" max="14598" width="9.140625" style="103"/>
    <col min="14599" max="14600" width="0.140625" style="103" customWidth="1"/>
    <col min="14601" max="14848" width="9.140625" style="103"/>
    <col min="14849" max="14849" width="26.85546875" style="103" customWidth="1"/>
    <col min="14850" max="14850" width="11.5703125" style="103" bestFit="1" customWidth="1"/>
    <col min="14851" max="14851" width="9.140625" style="103"/>
    <col min="14852" max="14852" width="19.5703125" style="103" bestFit="1" customWidth="1"/>
    <col min="14853" max="14853" width="13.5703125" style="103" bestFit="1" customWidth="1"/>
    <col min="14854" max="14854" width="9.140625" style="103"/>
    <col min="14855" max="14856" width="0.140625" style="103" customWidth="1"/>
    <col min="14857" max="15104" width="9.140625" style="103"/>
    <col min="15105" max="15105" width="26.85546875" style="103" customWidth="1"/>
    <col min="15106" max="15106" width="11.5703125" style="103" bestFit="1" customWidth="1"/>
    <col min="15107" max="15107" width="9.140625" style="103"/>
    <col min="15108" max="15108" width="19.5703125" style="103" bestFit="1" customWidth="1"/>
    <col min="15109" max="15109" width="13.5703125" style="103" bestFit="1" customWidth="1"/>
    <col min="15110" max="15110" width="9.140625" style="103"/>
    <col min="15111" max="15112" width="0.140625" style="103" customWidth="1"/>
    <col min="15113" max="15360" width="9.140625" style="103"/>
    <col min="15361" max="15361" width="26.85546875" style="103" customWidth="1"/>
    <col min="15362" max="15362" width="11.5703125" style="103" bestFit="1" customWidth="1"/>
    <col min="15363" max="15363" width="9.140625" style="103"/>
    <col min="15364" max="15364" width="19.5703125" style="103" bestFit="1" customWidth="1"/>
    <col min="15365" max="15365" width="13.5703125" style="103" bestFit="1" customWidth="1"/>
    <col min="15366" max="15366" width="9.140625" style="103"/>
    <col min="15367" max="15368" width="0.140625" style="103" customWidth="1"/>
    <col min="15369" max="15616" width="9.140625" style="103"/>
    <col min="15617" max="15617" width="26.85546875" style="103" customWidth="1"/>
    <col min="15618" max="15618" width="11.5703125" style="103" bestFit="1" customWidth="1"/>
    <col min="15619" max="15619" width="9.140625" style="103"/>
    <col min="15620" max="15620" width="19.5703125" style="103" bestFit="1" customWidth="1"/>
    <col min="15621" max="15621" width="13.5703125" style="103" bestFit="1" customWidth="1"/>
    <col min="15622" max="15622" width="9.140625" style="103"/>
    <col min="15623" max="15624" width="0.140625" style="103" customWidth="1"/>
    <col min="15625" max="15872" width="9.140625" style="103"/>
    <col min="15873" max="15873" width="26.85546875" style="103" customWidth="1"/>
    <col min="15874" max="15874" width="11.5703125" style="103" bestFit="1" customWidth="1"/>
    <col min="15875" max="15875" width="9.140625" style="103"/>
    <col min="15876" max="15876" width="19.5703125" style="103" bestFit="1" customWidth="1"/>
    <col min="15877" max="15877" width="13.5703125" style="103" bestFit="1" customWidth="1"/>
    <col min="15878" max="15878" width="9.140625" style="103"/>
    <col min="15879" max="15880" width="0.140625" style="103" customWidth="1"/>
    <col min="15881" max="16128" width="9.140625" style="103"/>
    <col min="16129" max="16129" width="26.85546875" style="103" customWidth="1"/>
    <col min="16130" max="16130" width="11.5703125" style="103" bestFit="1" customWidth="1"/>
    <col min="16131" max="16131" width="9.140625" style="103"/>
    <col min="16132" max="16132" width="19.5703125" style="103" bestFit="1" customWidth="1"/>
    <col min="16133" max="16133" width="13.5703125" style="103" bestFit="1" customWidth="1"/>
    <col min="16134" max="16134" width="9.140625" style="103"/>
    <col min="16135" max="16136" width="0.140625" style="103" customWidth="1"/>
    <col min="16137" max="16384" width="9.140625" style="103"/>
  </cols>
  <sheetData>
    <row r="1" spans="1:9" ht="15.75" x14ac:dyDescent="0.25">
      <c r="A1" s="101" t="s">
        <v>215</v>
      </c>
      <c r="B1" s="102"/>
      <c r="C1" s="102"/>
      <c r="D1" s="102"/>
      <c r="E1" s="102"/>
    </row>
    <row r="2" spans="1:9" ht="15.75" x14ac:dyDescent="0.25">
      <c r="A2" s="104"/>
    </row>
    <row r="3" spans="1:9" s="109" customFormat="1" x14ac:dyDescent="0.2">
      <c r="A3" s="105" t="s">
        <v>216</v>
      </c>
      <c r="B3" s="106"/>
      <c r="C3" s="106"/>
      <c r="D3" s="106"/>
      <c r="E3" s="106"/>
      <c r="F3" s="107"/>
      <c r="G3" s="108"/>
    </row>
    <row r="4" spans="1:9" x14ac:dyDescent="0.2">
      <c r="B4" s="110"/>
      <c r="C4" s="110"/>
    </row>
    <row r="5" spans="1:9" x14ac:dyDescent="0.2">
      <c r="A5" s="111" t="s">
        <v>217</v>
      </c>
      <c r="B5" s="112" t="s">
        <v>218</v>
      </c>
      <c r="C5" s="112"/>
      <c r="D5" s="112" t="s">
        <v>219</v>
      </c>
      <c r="E5" s="112" t="s">
        <v>218</v>
      </c>
      <c r="F5" s="113"/>
      <c r="G5" s="113"/>
      <c r="H5" s="113"/>
      <c r="I5" s="113"/>
    </row>
    <row r="6" spans="1:9" ht="15" customHeight="1" x14ac:dyDescent="0.2">
      <c r="A6" s="114" t="s">
        <v>156</v>
      </c>
      <c r="B6" s="113">
        <v>14000</v>
      </c>
      <c r="C6" s="113"/>
      <c r="D6" s="113" t="s">
        <v>220</v>
      </c>
      <c r="E6" s="113">
        <v>17010.939999999999</v>
      </c>
      <c r="F6" s="113"/>
      <c r="G6" s="113"/>
      <c r="H6" s="113"/>
      <c r="I6" s="113"/>
    </row>
    <row r="7" spans="1:9" ht="15" customHeight="1" x14ac:dyDescent="0.2">
      <c r="A7" s="114" t="s">
        <v>221</v>
      </c>
      <c r="B7" s="113">
        <v>147.66</v>
      </c>
      <c r="C7" s="113"/>
      <c r="D7" s="113" t="s">
        <v>28</v>
      </c>
      <c r="E7" s="113">
        <v>1276.1199999999999</v>
      </c>
      <c r="F7" s="113"/>
      <c r="G7" s="113"/>
      <c r="H7" s="113"/>
      <c r="I7" s="113"/>
    </row>
    <row r="8" spans="1:9" x14ac:dyDescent="0.2">
      <c r="A8" s="114" t="s">
        <v>197</v>
      </c>
      <c r="B8" s="113">
        <v>14.12</v>
      </c>
      <c r="C8" s="113"/>
      <c r="D8" s="113" t="s">
        <v>222</v>
      </c>
      <c r="E8" s="113">
        <v>1230</v>
      </c>
      <c r="F8" s="113"/>
      <c r="G8" s="113"/>
      <c r="H8" s="113"/>
      <c r="I8" s="113"/>
    </row>
    <row r="9" spans="1:9" x14ac:dyDescent="0.2">
      <c r="A9" s="114" t="s">
        <v>223</v>
      </c>
      <c r="B9" s="113">
        <v>3600</v>
      </c>
      <c r="C9" s="113"/>
      <c r="D9" s="113" t="s">
        <v>18</v>
      </c>
      <c r="E9" s="113">
        <v>6705.03</v>
      </c>
      <c r="F9" s="113"/>
      <c r="G9" s="113"/>
      <c r="H9" s="113"/>
      <c r="I9" s="113"/>
    </row>
    <row r="10" spans="1:9" ht="12.75" customHeight="1" x14ac:dyDescent="0.2">
      <c r="A10" s="114" t="s">
        <v>224</v>
      </c>
      <c r="B10" s="113">
        <v>300</v>
      </c>
      <c r="C10" s="113"/>
      <c r="D10" s="114" t="s">
        <v>225</v>
      </c>
      <c r="E10" s="113">
        <v>1092.6300000000001</v>
      </c>
      <c r="F10" s="113"/>
      <c r="G10" s="113"/>
      <c r="H10" s="113"/>
      <c r="I10" s="113"/>
    </row>
    <row r="11" spans="1:9" ht="12.75" customHeight="1" x14ac:dyDescent="0.2">
      <c r="A11" s="114" t="s">
        <v>226</v>
      </c>
      <c r="B11" s="113">
        <v>26901.08</v>
      </c>
      <c r="C11" s="113"/>
      <c r="D11" s="114" t="s">
        <v>227</v>
      </c>
      <c r="E11" s="113">
        <v>30950</v>
      </c>
      <c r="F11" s="113"/>
      <c r="G11" s="113"/>
      <c r="H11" s="113"/>
      <c r="I11" s="113"/>
    </row>
    <row r="12" spans="1:9" ht="12.75" customHeight="1" x14ac:dyDescent="0.2">
      <c r="A12" s="114" t="s">
        <v>147</v>
      </c>
      <c r="B12" s="113">
        <v>142</v>
      </c>
      <c r="C12" s="113"/>
      <c r="D12" s="113"/>
      <c r="E12" s="113"/>
      <c r="F12" s="113"/>
      <c r="G12" s="113"/>
      <c r="H12" s="113"/>
      <c r="I12" s="113"/>
    </row>
    <row r="13" spans="1:9" ht="13.5" thickBot="1" x14ac:dyDescent="0.25">
      <c r="B13" s="115">
        <f>SUM(B6:B12)</f>
        <v>45104.86</v>
      </c>
      <c r="C13" s="113"/>
      <c r="D13" s="113"/>
      <c r="E13" s="116">
        <f>SUM(E6:E12)</f>
        <v>58264.72</v>
      </c>
      <c r="F13" s="113"/>
      <c r="G13" s="113"/>
      <c r="H13" s="113"/>
      <c r="I13" s="113"/>
    </row>
    <row r="14" spans="1:9" ht="13.15" customHeight="1" x14ac:dyDescent="0.2">
      <c r="A14" s="114"/>
      <c r="B14" s="117"/>
      <c r="C14" s="113"/>
      <c r="D14" s="113"/>
      <c r="E14" s="113"/>
      <c r="F14" s="113"/>
      <c r="G14" s="113"/>
      <c r="H14" s="113"/>
      <c r="I14" s="113"/>
    </row>
    <row r="15" spans="1:9" ht="13.15" customHeight="1" x14ac:dyDescent="0.2">
      <c r="A15" s="118" t="s">
        <v>228</v>
      </c>
      <c r="B15" s="119"/>
      <c r="C15" s="120"/>
      <c r="D15" s="120"/>
      <c r="E15" s="120"/>
      <c r="F15" s="113"/>
      <c r="G15" s="113"/>
      <c r="H15" s="113"/>
      <c r="I15" s="113"/>
    </row>
    <row r="16" spans="1:9" ht="13.15" customHeight="1" x14ac:dyDescent="0.2">
      <c r="A16" s="114"/>
      <c r="B16" s="117"/>
      <c r="C16" s="113"/>
      <c r="D16" s="113"/>
      <c r="E16" s="113"/>
      <c r="F16" s="113"/>
      <c r="G16" s="113"/>
      <c r="H16" s="113"/>
      <c r="I16" s="113"/>
    </row>
    <row r="17" spans="1:9" x14ac:dyDescent="0.2">
      <c r="A17" s="121" t="s">
        <v>229</v>
      </c>
      <c r="B17" s="122"/>
      <c r="C17" s="122"/>
      <c r="D17" s="122"/>
      <c r="F17" s="113"/>
      <c r="G17" s="113"/>
      <c r="H17" s="113"/>
      <c r="I17" s="113"/>
    </row>
    <row r="18" spans="1:9" x14ac:dyDescent="0.2">
      <c r="A18" s="114" t="s">
        <v>230</v>
      </c>
      <c r="E18" s="113">
        <v>9814.7800000000007</v>
      </c>
      <c r="F18" s="113"/>
      <c r="G18" s="113"/>
      <c r="H18" s="113"/>
      <c r="I18" s="113"/>
    </row>
    <row r="19" spans="1:9" ht="12.75" customHeight="1" x14ac:dyDescent="0.2">
      <c r="A19" s="114" t="s">
        <v>231</v>
      </c>
      <c r="E19" s="113">
        <v>15001.22</v>
      </c>
      <c r="F19" s="113"/>
      <c r="G19" s="113"/>
      <c r="H19" s="113"/>
      <c r="I19" s="113"/>
    </row>
    <row r="20" spans="1:9" ht="13.5" thickBot="1" x14ac:dyDescent="0.25">
      <c r="A20" s="121" t="s">
        <v>190</v>
      </c>
      <c r="E20" s="116">
        <f>SUM(E18:E19)</f>
        <v>24816</v>
      </c>
      <c r="F20" s="113"/>
      <c r="G20" s="113"/>
      <c r="H20" s="113"/>
      <c r="I20" s="113"/>
    </row>
    <row r="21" spans="1:9" x14ac:dyDescent="0.2">
      <c r="F21" s="113"/>
      <c r="G21" s="113"/>
      <c r="H21" s="113"/>
      <c r="I21" s="113"/>
    </row>
    <row r="22" spans="1:9" x14ac:dyDescent="0.2">
      <c r="A22" s="114" t="s">
        <v>232</v>
      </c>
      <c r="E22" s="113">
        <f>SUM(B13)</f>
        <v>45104.86</v>
      </c>
      <c r="F22" s="113"/>
      <c r="G22" s="113"/>
      <c r="H22" s="113"/>
      <c r="I22" s="113"/>
    </row>
    <row r="23" spans="1:9" x14ac:dyDescent="0.2">
      <c r="A23" s="114" t="s">
        <v>233</v>
      </c>
      <c r="E23" s="113">
        <f>SUM(E13)</f>
        <v>58264.72</v>
      </c>
      <c r="F23" s="113"/>
      <c r="G23" s="113"/>
      <c r="H23" s="113"/>
      <c r="I23" s="113"/>
    </row>
    <row r="24" spans="1:9" ht="13.5" thickBot="1" x14ac:dyDescent="0.25">
      <c r="A24" s="121" t="s">
        <v>234</v>
      </c>
      <c r="B24" s="122"/>
      <c r="C24" s="122"/>
      <c r="D24" s="122"/>
      <c r="E24" s="116">
        <f>SUM(E20+E22-E23)</f>
        <v>11656.14</v>
      </c>
      <c r="F24" s="113"/>
      <c r="G24" s="113"/>
      <c r="H24" s="113"/>
      <c r="I24" s="113"/>
    </row>
    <row r="25" spans="1:9" x14ac:dyDescent="0.2">
      <c r="A25" s="121"/>
      <c r="B25" s="112"/>
    </row>
    <row r="26" spans="1:9" x14ac:dyDescent="0.2">
      <c r="A26" s="122" t="s">
        <v>235</v>
      </c>
    </row>
    <row r="27" spans="1:9" x14ac:dyDescent="0.2">
      <c r="A27" s="114" t="s">
        <v>230</v>
      </c>
      <c r="E27" s="113">
        <v>3654.74</v>
      </c>
    </row>
    <row r="28" spans="1:9" ht="12.75" customHeight="1" x14ac:dyDescent="0.2">
      <c r="A28" s="114" t="s">
        <v>231</v>
      </c>
      <c r="E28" s="113">
        <v>8001.4</v>
      </c>
    </row>
    <row r="29" spans="1:9" ht="13.5" thickBot="1" x14ac:dyDescent="0.25">
      <c r="A29" s="121" t="s">
        <v>234</v>
      </c>
      <c r="E29" s="116">
        <f>SUM(E27:E28)</f>
        <v>11656.14</v>
      </c>
    </row>
    <row r="30" spans="1:9" x14ac:dyDescent="0.2">
      <c r="A30" s="114"/>
      <c r="E30" s="123"/>
    </row>
    <row r="31" spans="1:9" x14ac:dyDescent="0.2">
      <c r="A31" s="114"/>
      <c r="E31" s="123"/>
    </row>
    <row r="32" spans="1:9" x14ac:dyDescent="0.2">
      <c r="A32" s="103" t="s">
        <v>236</v>
      </c>
    </row>
  </sheetData>
  <mergeCells count="2">
    <mergeCell ref="A1:E1"/>
    <mergeCell ref="A3:E3"/>
  </mergeCells>
  <pageMargins left="0.75" right="0.75" top="1" bottom="1" header="0.5" footer="0.5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Expenditure</vt:lpstr>
      <vt:lpstr>Income</vt:lpstr>
      <vt:lpstr>Year End 2019</vt:lpstr>
      <vt:lpstr>'Year End 2019'!Print_Area</vt:lpstr>
      <vt:lpstr>Expenditure!Print_Titles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thepa</dc:creator>
  <cp:lastModifiedBy>thepa</cp:lastModifiedBy>
  <dcterms:created xsi:type="dcterms:W3CDTF">2019-05-10T16:44:40Z</dcterms:created>
  <dcterms:modified xsi:type="dcterms:W3CDTF">2019-05-10T16:45:24Z</dcterms:modified>
</cp:coreProperties>
</file>